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BD53D4BE-BC2D-4203-8CFB-A32E0B5BB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" sheetId="5" r:id="rId1"/>
    <sheet name=" 記載例" sheetId="4" r:id="rId2"/>
  </sheets>
  <definedNames>
    <definedName name="_xlnm.Print_Area" localSheetId="1">' 記載例'!$A$1:$J$31</definedName>
    <definedName name="_xlnm.Print_Area" localSheetId="0">様式4!$A$1:$J$31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I26" i="5" s="1"/>
  <c r="E26" i="4"/>
  <c r="E31" i="4" s="1"/>
  <c r="H5" i="4" s="1"/>
  <c r="I26" i="4" l="1"/>
  <c r="B5" i="4"/>
  <c r="I27" i="5"/>
  <c r="B5" i="5"/>
  <c r="E31" i="5"/>
  <c r="H5" i="5" s="1"/>
  <c r="I27" i="4"/>
  <c r="I28" i="4" s="1"/>
  <c r="I28" i="5" l="1"/>
  <c r="E8" i="5" s="1"/>
  <c r="E13" i="5" s="1"/>
  <c r="E8" i="4"/>
  <c r="E13" i="4" s="1"/>
  <c r="E5" i="4"/>
  <c r="E5" i="5" l="1"/>
</calcChain>
</file>

<file path=xl/sharedStrings.xml><?xml version="1.0" encoding="utf-8"?>
<sst xmlns="http://schemas.openxmlformats.org/spreadsheetml/2006/main" count="156" uniqueCount="65">
  <si>
    <t>収入の内訳</t>
    <rPh sb="0" eb="2">
      <t>シュウニュウ</t>
    </rPh>
    <rPh sb="3" eb="5">
      <t>ウチワケ</t>
    </rPh>
    <phoneticPr fontId="1"/>
  </si>
  <si>
    <t>円</t>
    <rPh sb="0" eb="1">
      <t>エン</t>
    </rPh>
    <phoneticPr fontId="1"/>
  </si>
  <si>
    <t>収入項目</t>
    <rPh sb="0" eb="2">
      <t>シュウニュウ</t>
    </rPh>
    <rPh sb="2" eb="4">
      <t>コウモク</t>
    </rPh>
    <phoneticPr fontId="1"/>
  </si>
  <si>
    <t>市民参画プロジェクト補助金</t>
    <rPh sb="0" eb="2">
      <t>シミン</t>
    </rPh>
    <rPh sb="2" eb="4">
      <t>サンカク</t>
    </rPh>
    <rPh sb="10" eb="13">
      <t>ホジョキン</t>
    </rPh>
    <phoneticPr fontId="1"/>
  </si>
  <si>
    <t>事業の参加者負担金</t>
    <rPh sb="0" eb="2">
      <t>ジギョウ</t>
    </rPh>
    <rPh sb="3" eb="6">
      <t>サンカシャ</t>
    </rPh>
    <rPh sb="6" eb="9">
      <t>フタンキン</t>
    </rPh>
    <phoneticPr fontId="1"/>
  </si>
  <si>
    <t>事業への寄付・協賛金等</t>
    <rPh sb="0" eb="2">
      <t>ジギョウ</t>
    </rPh>
    <rPh sb="4" eb="6">
      <t>キフ</t>
    </rPh>
    <rPh sb="7" eb="10">
      <t>キョウサンキン</t>
    </rPh>
    <rPh sb="10" eb="11">
      <t>トウ</t>
    </rPh>
    <phoneticPr fontId="1"/>
  </si>
  <si>
    <t>団体の自己資金</t>
    <rPh sb="0" eb="2">
      <t>ダンタイ</t>
    </rPh>
    <rPh sb="3" eb="5">
      <t>ジコ</t>
    </rPh>
    <rPh sb="5" eb="7">
      <t>シキン</t>
    </rPh>
    <phoneticPr fontId="1"/>
  </si>
  <si>
    <t>その他の収入</t>
    <rPh sb="2" eb="3">
      <t>タ</t>
    </rPh>
    <rPh sb="4" eb="6">
      <t>シュウニュウ</t>
    </rPh>
    <phoneticPr fontId="1"/>
  </si>
  <si>
    <t>支出項目</t>
    <rPh sb="0" eb="2">
      <t>シシュツ</t>
    </rPh>
    <rPh sb="2" eb="4">
      <t>コウモク</t>
    </rPh>
    <phoneticPr fontId="1"/>
  </si>
  <si>
    <t>謝金</t>
    <rPh sb="0" eb="2">
      <t>シャキン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</si>
  <si>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</si>
  <si>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</si>
  <si>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</si>
  <si>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委託費</t>
    <rPh sb="0" eb="2">
      <t>イタク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</si>
  <si>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</si>
  <si>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感染症対策費</t>
    <rPh sb="0" eb="3">
      <t>カンセンショウ</t>
    </rPh>
    <rPh sb="3" eb="5">
      <t>タイサク</t>
    </rPh>
    <rPh sb="5" eb="6">
      <t>ヒ</t>
    </rPh>
    <phoneticPr fontId="1"/>
  </si>
  <si>
    <t>許認可申請手数料
・保険等経費</t>
    <rPh sb="0" eb="3">
      <t>キョニンカ</t>
    </rPh>
    <rPh sb="3" eb="5">
      <t>シンセイ</t>
    </rPh>
    <rPh sb="5" eb="8">
      <t>テスウリョウ</t>
    </rPh>
    <rPh sb="10" eb="12">
      <t>ホケン</t>
    </rPh>
    <rPh sb="12" eb="13">
      <t>トウ</t>
    </rPh>
    <rPh sb="13" eb="15">
      <t>ケイヒ</t>
    </rPh>
    <phoneticPr fontId="1"/>
  </si>
  <si>
    <t>支出の内訳（補助対象経費）</t>
    <rPh sb="0" eb="2">
      <t>シシュツ</t>
    </rPh>
    <rPh sb="3" eb="5">
      <t>ウチワケ</t>
    </rPh>
    <rPh sb="6" eb="8">
      <t>ホジョ</t>
    </rPh>
    <rPh sb="8" eb="10">
      <t>タイショウ</t>
    </rPh>
    <rPh sb="10" eb="12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</si>
  <si>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</si>
  <si>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補助対象経費の合計
（表中のＢ）</t>
    <rPh sb="0" eb="2">
      <t>ホジョ</t>
    </rPh>
    <rPh sb="2" eb="4">
      <t>タイショウ</t>
    </rPh>
    <rPh sb="4" eb="6">
      <t>ケイヒ</t>
    </rPh>
    <rPh sb="7" eb="9">
      <t>ゴウケイ</t>
    </rPh>
    <rPh sb="11" eb="13">
      <t>ヒョウチュウ</t>
    </rPh>
    <phoneticPr fontId="1"/>
  </si>
  <si>
    <r>
      <t xml:space="preserve">広告宣伝費
</t>
    </r>
    <r>
      <rPr>
        <sz val="10"/>
        <color theme="1"/>
        <rFont val="ＭＳ Ｐゴシック"/>
        <family val="3"/>
        <charset val="128"/>
      </rPr>
      <t>（E総事業費の20%以内）</t>
    </r>
    <rPh sb="0" eb="2">
      <t>コウコク</t>
    </rPh>
    <rPh sb="2" eb="5">
      <t>センデンヒ</t>
    </rPh>
    <rPh sb="8" eb="12">
      <t>ソウジギョウヒ</t>
    </rPh>
    <rPh sb="16" eb="18">
      <t>イナイ</t>
    </rPh>
    <phoneticPr fontId="1"/>
  </si>
  <si>
    <r>
      <t xml:space="preserve">消耗品費
</t>
    </r>
    <r>
      <rPr>
        <sz val="10"/>
        <color theme="1"/>
        <rFont val="ＭＳ Ｐゴシック"/>
        <family val="3"/>
        <charset val="128"/>
      </rPr>
      <t>（単価3万円未満のもの）</t>
    </r>
    <rPh sb="0" eb="2">
      <t>ショウモウ</t>
    </rPh>
    <rPh sb="2" eb="3">
      <t>ヒン</t>
    </rPh>
    <rPh sb="3" eb="4">
      <t>ヒ</t>
    </rPh>
    <rPh sb="6" eb="8">
      <t>タンカ</t>
    </rPh>
    <rPh sb="9" eb="11">
      <t>マンエン</t>
    </rPh>
    <rPh sb="11" eb="13">
      <t>ミマン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</si>
  <si>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</si>
  <si>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金　　額</t>
    <rPh sb="0" eb="1">
      <t>キン</t>
    </rPh>
    <rPh sb="3" eb="4">
      <t>ガク</t>
    </rPh>
    <phoneticPr fontId="1"/>
  </si>
  <si>
    <t>※対象となる主な内訳を記載してください。</t>
    <rPh sb="1" eb="3">
      <t>タイショウ</t>
    </rPh>
    <rPh sb="6" eb="7">
      <t>オモ</t>
    </rPh>
    <rPh sb="8" eb="10">
      <t>ウチワケ</t>
    </rPh>
    <rPh sb="11" eb="13">
      <t>キサイ</t>
    </rPh>
    <phoneticPr fontId="1"/>
  </si>
  <si>
    <t>※「Ａ収入合計」と同額になります。</t>
    <rPh sb="3" eb="5">
      <t>シュウニュウ</t>
    </rPh>
    <rPh sb="5" eb="7">
      <t>ゴウケイ</t>
    </rPh>
    <rPh sb="9" eb="11">
      <t>ドウガク</t>
    </rPh>
    <phoneticPr fontId="1"/>
  </si>
  <si>
    <t>広告収入、新潟県からの○○補助金</t>
    <rPh sb="0" eb="2">
      <t>コウコク</t>
    </rPh>
    <rPh sb="2" eb="4">
      <t>シュウニュウ</t>
    </rPh>
    <rPh sb="5" eb="8">
      <t>ニイガタケン</t>
    </rPh>
    <rPh sb="13" eb="16">
      <t>ホジョキン</t>
    </rPh>
    <phoneticPr fontId="1"/>
  </si>
  <si>
    <t>設営費</t>
    <rPh sb="0" eb="2">
      <t>セツエイ</t>
    </rPh>
    <rPh sb="2" eb="3">
      <t>ヒ</t>
    </rPh>
    <phoneticPr fontId="1"/>
  </si>
  <si>
    <t>舞台装置350,000、会場設営100,000
看板製作50,000</t>
    <rPh sb="0" eb="2">
      <t>ブタイ</t>
    </rPh>
    <rPh sb="2" eb="4">
      <t>ソウチ</t>
    </rPh>
    <rPh sb="12" eb="14">
      <t>カイジョウ</t>
    </rPh>
    <rPh sb="14" eb="16">
      <t>セツエイ</t>
    </rPh>
    <rPh sb="24" eb="26">
      <t>カンバン</t>
    </rPh>
    <rPh sb="26" eb="28">
      <t>セイサク</t>
    </rPh>
    <phoneticPr fontId="1"/>
  </si>
  <si>
    <t>○○申請費****円、
イベント保健****円</t>
    <rPh sb="2" eb="4">
      <t>シンセイ</t>
    </rPh>
    <rPh sb="4" eb="5">
      <t>ヒ</t>
    </rPh>
    <rPh sb="9" eb="10">
      <t>エン</t>
    </rPh>
    <rPh sb="16" eb="18">
      <t>ホケン</t>
    </rPh>
    <rPh sb="22" eb="23">
      <t>エン</t>
    </rPh>
    <phoneticPr fontId="1"/>
  </si>
  <si>
    <t>アルコール消毒、マスク、ゴーグル</t>
    <rPh sb="5" eb="7">
      <t>ショウドク</t>
    </rPh>
    <phoneticPr fontId="1"/>
  </si>
  <si>
    <t>テレビCM200,000
チラシ50,000、プレゼント50,000</t>
    <phoneticPr fontId="1"/>
  </si>
  <si>
    <t>当日スタッフ　○○人×＠****</t>
    <rPh sb="0" eb="2">
      <t>トウジツ</t>
    </rPh>
    <rPh sb="9" eb="10">
      <t>ニン</t>
    </rPh>
    <phoneticPr fontId="1"/>
  </si>
  <si>
    <t>出演者○○への謝礼</t>
    <rPh sb="0" eb="3">
      <t>シュツエンシャ</t>
    </rPh>
    <rPh sb="7" eb="9">
      <t>シャレイ</t>
    </rPh>
    <phoneticPr fontId="1"/>
  </si>
  <si>
    <t>出演者○○の旅費</t>
    <rPh sb="0" eb="3">
      <t>シュツエンシャ</t>
    </rPh>
    <rPh sb="6" eb="8">
      <t>リョヒ</t>
    </rPh>
    <phoneticPr fontId="1"/>
  </si>
  <si>
    <t>照明、音響機材リース</t>
    <rPh sb="0" eb="2">
      <t>ショウメイ</t>
    </rPh>
    <rPh sb="3" eb="5">
      <t>オンキョウ</t>
    </rPh>
    <rPh sb="5" eb="7">
      <t>キザイ</t>
    </rPh>
    <phoneticPr fontId="1"/>
  </si>
  <si>
    <t>案内送付、チラシ発送等</t>
    <rPh sb="0" eb="2">
      <t>アンナイ</t>
    </rPh>
    <rPh sb="2" eb="4">
      <t>ソウフ</t>
    </rPh>
    <rPh sb="8" eb="10">
      <t>ハッソウ</t>
    </rPh>
    <rPh sb="10" eb="11">
      <t>トウ</t>
    </rPh>
    <phoneticPr fontId="1"/>
  </si>
  <si>
    <t>警備委託、イベント運営委託</t>
    <rPh sb="0" eb="2">
      <t>ケイビ</t>
    </rPh>
    <rPh sb="2" eb="4">
      <t>イタク</t>
    </rPh>
    <rPh sb="9" eb="11">
      <t>ウンエイ</t>
    </rPh>
    <rPh sb="11" eb="13">
      <t>イタク</t>
    </rPh>
    <phoneticPr fontId="1"/>
  </si>
  <si>
    <t>封筒、電池、OA用紙、水</t>
    <rPh sb="0" eb="2">
      <t>フウトウ</t>
    </rPh>
    <rPh sb="3" eb="5">
      <t>デンチ</t>
    </rPh>
    <rPh sb="8" eb="10">
      <t>ヨウシ</t>
    </rPh>
    <rPh sb="11" eb="12">
      <t>ミズ</t>
    </rPh>
    <phoneticPr fontId="1"/>
  </si>
  <si>
    <t>構成員自己資金</t>
    <rPh sb="0" eb="3">
      <t>コウセイイン</t>
    </rPh>
    <rPh sb="3" eb="5">
      <t>ジコ</t>
    </rPh>
    <rPh sb="5" eb="7">
      <t>シキン</t>
    </rPh>
    <phoneticPr fontId="1"/>
  </si>
  <si>
    <t>※水色のセルに入力してください。</t>
    <rPh sb="1" eb="3">
      <t>ミズイロ</t>
    </rPh>
    <rPh sb="7" eb="9">
      <t>ニュウリョク</t>
    </rPh>
    <phoneticPr fontId="1"/>
  </si>
  <si>
    <t>　Ａ　収入合計</t>
    <rPh sb="3" eb="5">
      <t>シュウニュウ</t>
    </rPh>
    <rPh sb="5" eb="7">
      <t>ゴウケイ</t>
    </rPh>
    <phoneticPr fontId="1"/>
  </si>
  <si>
    <r>
      <t>説　明（必須）</t>
    </r>
    <r>
      <rPr>
        <i/>
        <sz val="10"/>
        <color theme="1"/>
        <rFont val="ＭＳ Ｐ明朝"/>
        <family val="1"/>
        <charset val="128"/>
      </rPr>
      <t>※内訳を記載してください。</t>
    </r>
    <rPh sb="0" eb="1">
      <t>セツ</t>
    </rPh>
    <rPh sb="2" eb="3">
      <t>アキラ</t>
    </rPh>
    <rPh sb="4" eb="6">
      <t>ヒッス</t>
    </rPh>
    <rPh sb="8" eb="10">
      <t>ウチワケ</t>
    </rPh>
    <rPh sb="11" eb="13">
      <t>キサイ</t>
    </rPh>
    <phoneticPr fontId="1"/>
  </si>
  <si>
    <t>500円/人×100人</t>
    <rPh sb="3" eb="4">
      <t>エン</t>
    </rPh>
    <rPh sb="5" eb="6">
      <t>ニン</t>
    </rPh>
    <rPh sb="10" eb="11">
      <t>ニン</t>
    </rPh>
    <phoneticPr fontId="1"/>
  </si>
  <si>
    <t>　Ｇ</t>
    <phoneticPr fontId="1"/>
  </si>
  <si>
    <t>総事業費（Ｂ＋Ｆ）</t>
    <rPh sb="0" eb="4">
      <t>ソウジギョウヒ</t>
    </rPh>
    <phoneticPr fontId="1"/>
  </si>
  <si>
    <t>総事業費
（表中のＧ）</t>
    <rPh sb="0" eb="4">
      <t>ソウジギョウヒ</t>
    </rPh>
    <rPh sb="6" eb="8">
      <t>ヒョウチュウ</t>
    </rPh>
    <phoneticPr fontId="1"/>
  </si>
  <si>
    <t>様式　4</t>
    <rPh sb="0" eb="2">
      <t>ヨウシキ</t>
    </rPh>
    <phoneticPr fontId="1"/>
  </si>
  <si>
    <t>弁当、懇親会費</t>
    <rPh sb="0" eb="2">
      <t>ベントウ</t>
    </rPh>
    <rPh sb="3" eb="5">
      <t>コンシン</t>
    </rPh>
    <rPh sb="5" eb="6">
      <t>カイ</t>
    </rPh>
    <rPh sb="6" eb="7">
      <t>ヒ</t>
    </rPh>
    <phoneticPr fontId="1"/>
  </si>
  <si>
    <t>※「G総事業費」と同額になります。</t>
    <rPh sb="3" eb="7">
      <t>ソウジギョウヒ</t>
    </rPh>
    <rPh sb="9" eb="11">
      <t>ドウガク</t>
    </rPh>
    <phoneticPr fontId="1"/>
  </si>
  <si>
    <t>自主財源</t>
    <rPh sb="0" eb="2">
      <t>ジシュ</t>
    </rPh>
    <rPh sb="2" eb="4">
      <t>ザイゲン</t>
    </rPh>
    <phoneticPr fontId="1"/>
  </si>
  <si>
    <t xml:space="preserve"> Ｄ　切り捨てる端数
    （千円未満切り捨て）</t>
    <rPh sb="3" eb="4">
      <t>キ</t>
    </rPh>
    <rPh sb="5" eb="6">
      <t>ス</t>
    </rPh>
    <rPh sb="8" eb="10">
      <t>ハスウ</t>
    </rPh>
    <rPh sb="16" eb="18">
      <t>センエン</t>
    </rPh>
    <rPh sb="18" eb="20">
      <t>ミマン</t>
    </rPh>
    <rPh sb="20" eb="21">
      <t>キ</t>
    </rPh>
    <rPh sb="22" eb="23">
      <t>ス</t>
    </rPh>
    <phoneticPr fontId="1"/>
  </si>
  <si>
    <t>円</t>
    <rPh sb="0" eb="1">
      <t>エン</t>
    </rPh>
    <phoneticPr fontId="1"/>
  </si>
  <si>
    <t xml:space="preserve"> Ｅ　補助額
　　（Ｃ－Ｄ）</t>
    <rPh sb="3" eb="5">
      <t>ホジョ</t>
    </rPh>
    <rPh sb="5" eb="6">
      <t>ガク</t>
    </rPh>
    <phoneticPr fontId="1"/>
  </si>
  <si>
    <t xml:space="preserve"> Ｃ　補助対象経費の１／２
　　（Ｂ×１/２かつ上限150万円）</t>
    <rPh sb="3" eb="5">
      <t>ホジョ</t>
    </rPh>
    <rPh sb="5" eb="7">
      <t>タイショウ</t>
    </rPh>
    <rPh sb="7" eb="9">
      <t>ケイヒ</t>
    </rPh>
    <rPh sb="24" eb="26">
      <t>ジョウゲン</t>
    </rPh>
    <rPh sb="29" eb="30">
      <t>マン</t>
    </rPh>
    <rPh sb="30" eb="31">
      <t>エン</t>
    </rPh>
    <phoneticPr fontId="1"/>
  </si>
  <si>
    <t>　Ｂ　補助対象経費の合計</t>
    <rPh sb="3" eb="5">
      <t>ホジョ</t>
    </rPh>
    <rPh sb="5" eb="7">
      <t>タイショウ</t>
    </rPh>
    <rPh sb="7" eb="9">
      <t>ケイヒ</t>
    </rPh>
    <rPh sb="10" eb="12">
      <t>ゴウケイ</t>
    </rPh>
    <phoneticPr fontId="1"/>
  </si>
  <si>
    <r>
      <t>補助金申請額</t>
    </r>
    <r>
      <rPr>
        <vertAlign val="superscript"/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 xml:space="preserve">
（表中のＥ）</t>
    </r>
    <rPh sb="0" eb="3">
      <t>ホジョキン</t>
    </rPh>
    <rPh sb="3" eb="5">
      <t>シンセイ</t>
    </rPh>
    <rPh sb="5" eb="6">
      <t>ガク</t>
    </rPh>
    <rPh sb="9" eb="11">
      <t>ヒョウチュウ</t>
    </rPh>
    <phoneticPr fontId="1"/>
  </si>
  <si>
    <t>　Ｆ</t>
    <phoneticPr fontId="1"/>
  </si>
  <si>
    <t>クラウドファンディング800,000
○○社協賛70,000</t>
    <rPh sb="21" eb="22">
      <t>シャ</t>
    </rPh>
    <rPh sb="22" eb="24">
      <t>キョウサン</t>
    </rPh>
    <phoneticPr fontId="1"/>
  </si>
  <si>
    <t>※「補助金申請額」欄＝Ｅ（1,000円未満の端数があるときはこれを切り捨てた額となります）</t>
    <rPh sb="2" eb="5">
      <t>ホジョキン</t>
    </rPh>
    <rPh sb="5" eb="7">
      <t>シンセイ</t>
    </rPh>
    <rPh sb="7" eb="8">
      <t>ガク</t>
    </rPh>
    <rPh sb="9" eb="10">
      <t>ラン</t>
    </rPh>
    <rPh sb="18" eb="19">
      <t>エン</t>
    </rPh>
    <rPh sb="19" eb="21">
      <t>ミマン</t>
    </rPh>
    <rPh sb="22" eb="24">
      <t>ハスウ</t>
    </rPh>
    <rPh sb="33" eb="34">
      <t>キ</t>
    </rPh>
    <rPh sb="35" eb="36">
      <t>ス</t>
    </rPh>
    <rPh sb="38" eb="39">
      <t>ガク</t>
    </rPh>
    <phoneticPr fontId="1"/>
  </si>
  <si>
    <r>
      <t>補助金申請額</t>
    </r>
    <r>
      <rPr>
        <vertAlign val="superscript"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 xml:space="preserve">
（表中のＥ）</t>
    </r>
    <rPh sb="0" eb="3">
      <t>ホジョキン</t>
    </rPh>
    <rPh sb="3" eb="5">
      <t>シンセイ</t>
    </rPh>
    <rPh sb="5" eb="6">
      <t>ガク</t>
    </rPh>
    <rPh sb="9" eb="11">
      <t>ヒョウチュウ</t>
    </rPh>
    <phoneticPr fontId="1"/>
  </si>
  <si>
    <r>
      <t>説　明（必須）</t>
    </r>
    <r>
      <rPr>
        <i/>
        <sz val="10"/>
        <rFont val="ＭＳ Ｐ明朝"/>
        <family val="1"/>
        <charset val="128"/>
      </rPr>
      <t>※内訳を記載してください。</t>
    </r>
    <rPh sb="0" eb="1">
      <t>セツ</t>
    </rPh>
    <rPh sb="2" eb="3">
      <t>アキラ</t>
    </rPh>
    <rPh sb="4" eb="6">
      <t>ヒッス</t>
    </rPh>
    <rPh sb="8" eb="10">
      <t>ウチワケ</t>
    </rPh>
    <rPh sb="11" eb="13">
      <t>キサイ</t>
    </rPh>
    <phoneticPr fontId="1"/>
  </si>
  <si>
    <r>
      <t xml:space="preserve">広告宣伝費
</t>
    </r>
    <r>
      <rPr>
        <sz val="10"/>
        <rFont val="ＭＳ Ｐゴシック"/>
        <family val="3"/>
        <charset val="128"/>
      </rPr>
      <t>（E総事業費の20%以内）</t>
    </r>
    <rPh sb="0" eb="2">
      <t>コウコク</t>
    </rPh>
    <rPh sb="2" eb="5">
      <t>センデンヒ</t>
    </rPh>
    <rPh sb="8" eb="12">
      <t>ソウジギョウヒ</t>
    </rPh>
    <rPh sb="16" eb="18">
      <t>イナイ</t>
    </rPh>
    <phoneticPr fontId="1"/>
  </si>
  <si>
    <r>
      <t xml:space="preserve">消耗品費
</t>
    </r>
    <r>
      <rPr>
        <sz val="10"/>
        <rFont val="ＭＳ Ｐゴシック"/>
        <family val="3"/>
        <charset val="128"/>
      </rPr>
      <t>（単価3万円未満のもの）</t>
    </r>
    <rPh sb="0" eb="2">
      <t>ショウモウ</t>
    </rPh>
    <rPh sb="2" eb="3">
      <t>ヒン</t>
    </rPh>
    <rPh sb="3" eb="4">
      <t>ヒ</t>
    </rPh>
    <rPh sb="6" eb="8">
      <t>タンカ</t>
    </rPh>
    <rPh sb="9" eb="11">
      <t>マンエン</t>
    </rPh>
    <rPh sb="11" eb="13">
      <t>ミマン</t>
    </rPh>
    <phoneticPr fontId="1"/>
  </si>
  <si>
    <t xml:space="preserve"> Ｃ　補助対象経費の１／３
　　（Ｂ×１/３かつ上限100万円）</t>
    <rPh sb="3" eb="5">
      <t>ホジョ</t>
    </rPh>
    <rPh sb="5" eb="7">
      <t>タイショウ</t>
    </rPh>
    <rPh sb="7" eb="9">
      <t>ケイヒ</t>
    </rPh>
    <rPh sb="24" eb="26">
      <t>ジョウゲン</t>
    </rPh>
    <rPh sb="29" eb="30">
      <t>マン</t>
    </rPh>
    <rPh sb="30" eb="3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</si>
</sst>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0"/>
      <color theme="1"/>
      <name val="ＭＳ Ｐ明朝"/>
      <family val="1"/>
      <charset val="128"/>
    </font>
    <font>
      <i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0"/>
      <name val="ＭＳ Ｐ明朝"/>
      <family val="1"/>
      <charset val="128"/>
    </font>
    <font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176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horizontal="right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29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wrapText="1"/>
    </xf>
    <xf numFmtId="176" fontId="2" fillId="0" borderId="0" xfId="0" applyNumberFormat="1" applyFont="1" applyAlignment="1">
      <alignment vertical="center" wrapText="1"/>
    </xf>
    <xf numFmtId="176" fontId="2" fillId="0" borderId="22" xfId="0" applyNumberFormat="1" applyFont="1" applyBorder="1" applyAlignment="1">
      <alignment vertical="center" wrapText="1"/>
    </xf>
    <xf numFmtId="176" fontId="2" fillId="0" borderId="23" xfId="0" applyNumberFormat="1" applyFont="1" applyBorder="1" applyAlignment="1">
      <alignment horizontal="righ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19" xfId="0" applyNumberFormat="1" applyFont="1" applyBorder="1" applyAlignment="1">
      <alignment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176" fontId="2" fillId="0" borderId="38" xfId="0" applyNumberFormat="1" applyFont="1" applyBorder="1" applyAlignment="1">
      <alignment horizontal="right" vertical="center" wrapText="1"/>
    </xf>
    <xf numFmtId="176" fontId="2" fillId="0" borderId="42" xfId="0" applyNumberFormat="1" applyFont="1" applyBorder="1" applyAlignment="1">
      <alignment horizontal="right" vertical="center" wrapText="1"/>
    </xf>
    <xf numFmtId="176" fontId="2" fillId="0" borderId="46" xfId="0" applyNumberFormat="1" applyFont="1" applyBorder="1" applyAlignment="1">
      <alignment horizontal="right" vertical="center" wrapText="1"/>
    </xf>
    <xf numFmtId="176" fontId="2" fillId="0" borderId="49" xfId="0" applyNumberFormat="1" applyFont="1" applyBorder="1" applyAlignment="1">
      <alignment horizontal="right" vertical="center" wrapText="1"/>
    </xf>
    <xf numFmtId="176" fontId="6" fillId="3" borderId="37" xfId="0" applyNumberFormat="1" applyFont="1" applyFill="1" applyBorder="1" applyAlignment="1">
      <alignment vertical="center" wrapText="1"/>
    </xf>
    <xf numFmtId="176" fontId="6" fillId="3" borderId="41" xfId="0" applyNumberFormat="1" applyFont="1" applyFill="1" applyBorder="1" applyAlignment="1">
      <alignment vertical="center" wrapText="1"/>
    </xf>
    <xf numFmtId="176" fontId="6" fillId="3" borderId="45" xfId="0" applyNumberFormat="1" applyFont="1" applyFill="1" applyBorder="1" applyAlignment="1">
      <alignment vertical="center" wrapText="1"/>
    </xf>
    <xf numFmtId="176" fontId="6" fillId="3" borderId="48" xfId="0" applyNumberFormat="1" applyFont="1" applyFill="1" applyBorder="1" applyAlignment="1">
      <alignment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40" xfId="0" applyNumberFormat="1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176" fontId="2" fillId="0" borderId="64" xfId="0" applyNumberFormat="1" applyFont="1" applyBorder="1" applyAlignment="1">
      <alignment vertical="center" wrapText="1"/>
    </xf>
    <xf numFmtId="176" fontId="3" fillId="0" borderId="29" xfId="0" applyNumberFormat="1" applyFont="1" applyBorder="1" applyAlignment="1">
      <alignment horizontal="right" vertical="center" wrapText="1"/>
    </xf>
    <xf numFmtId="176" fontId="2" fillId="0" borderId="65" xfId="0" applyNumberFormat="1" applyFont="1" applyBorder="1" applyAlignment="1">
      <alignment horizontal="right" vertical="center" wrapText="1"/>
    </xf>
    <xf numFmtId="176" fontId="2" fillId="0" borderId="22" xfId="0" applyNumberFormat="1" applyFont="1" applyBorder="1" applyAlignment="1">
      <alignment horizontal="right" vertical="center" wrapText="1"/>
    </xf>
    <xf numFmtId="176" fontId="11" fillId="0" borderId="10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7" fillId="0" borderId="17" xfId="0" applyNumberFormat="1" applyFont="1" applyBorder="1" applyAlignment="1">
      <alignment horizontal="left" vertical="center" wrapText="1"/>
    </xf>
    <xf numFmtId="176" fontId="7" fillId="0" borderId="18" xfId="0" applyNumberFormat="1" applyFont="1" applyBorder="1" applyAlignment="1">
      <alignment horizontal="left" vertical="center" wrapText="1"/>
    </xf>
    <xf numFmtId="176" fontId="2" fillId="0" borderId="3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right" vertical="center" wrapText="1"/>
    </xf>
    <xf numFmtId="176" fontId="6" fillId="3" borderId="13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15" xfId="0" applyNumberFormat="1" applyFont="1" applyBorder="1" applyAlignment="1">
      <alignment horizontal="right" vertical="center" wrapText="1"/>
    </xf>
    <xf numFmtId="176" fontId="8" fillId="4" borderId="0" xfId="0" applyNumberFormat="1" applyFont="1" applyFill="1" applyAlignment="1">
      <alignment horizontal="left" vertical="top" wrapText="1"/>
    </xf>
    <xf numFmtId="176" fontId="9" fillId="4" borderId="0" xfId="0" applyNumberFormat="1" applyFont="1" applyFill="1" applyAlignment="1">
      <alignment horizontal="left" vertical="top" wrapText="1"/>
    </xf>
    <xf numFmtId="176" fontId="9" fillId="4" borderId="2" xfId="0" applyNumberFormat="1" applyFont="1" applyFill="1" applyBorder="1" applyAlignment="1">
      <alignment horizontal="left" vertical="top" wrapText="1"/>
    </xf>
    <xf numFmtId="176" fontId="6" fillId="3" borderId="0" xfId="0" applyNumberFormat="1" applyFont="1" applyFill="1" applyAlignment="1">
      <alignment horizontal="left" vertical="top" wrapText="1"/>
    </xf>
    <xf numFmtId="176" fontId="6" fillId="3" borderId="2" xfId="0" applyNumberFormat="1" applyFont="1" applyFill="1" applyBorder="1" applyAlignment="1">
      <alignment horizontal="left" vertical="top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0" borderId="1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 wrapText="1"/>
    </xf>
    <xf numFmtId="176" fontId="2" fillId="0" borderId="52" xfId="0" applyNumberFormat="1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 wrapText="1"/>
    </xf>
    <xf numFmtId="176" fontId="3" fillId="0" borderId="21" xfId="0" applyNumberFormat="1" applyFont="1" applyBorder="1" applyAlignment="1">
      <alignment vertical="center" wrapText="1"/>
    </xf>
    <xf numFmtId="176" fontId="3" fillId="0" borderId="22" xfId="0" applyNumberFormat="1" applyFont="1" applyBorder="1" applyAlignment="1">
      <alignment vertical="center" wrapText="1"/>
    </xf>
    <xf numFmtId="176" fontId="2" fillId="0" borderId="40" xfId="0" applyNumberFormat="1" applyFont="1" applyBorder="1" applyAlignment="1">
      <alignment horizontal="left" vertical="center" wrapText="1"/>
    </xf>
    <xf numFmtId="176" fontId="6" fillId="3" borderId="40" xfId="0" applyNumberFormat="1" applyFont="1" applyFill="1" applyBorder="1" applyAlignment="1">
      <alignment horizontal="left" vertical="top" wrapText="1"/>
    </xf>
    <xf numFmtId="176" fontId="6" fillId="3" borderId="43" xfId="0" applyNumberFormat="1" applyFont="1" applyFill="1" applyBorder="1" applyAlignment="1">
      <alignment horizontal="left" vertical="top" wrapText="1"/>
    </xf>
    <xf numFmtId="176" fontId="2" fillId="0" borderId="47" xfId="0" applyNumberFormat="1" applyFont="1" applyBorder="1" applyAlignment="1">
      <alignment horizontal="left" vertical="center" wrapText="1"/>
    </xf>
    <xf numFmtId="176" fontId="6" fillId="3" borderId="44" xfId="0" applyNumberFormat="1" applyFont="1" applyFill="1" applyBorder="1" applyAlignment="1">
      <alignment horizontal="left" vertical="top" wrapText="1"/>
    </xf>
    <xf numFmtId="176" fontId="6" fillId="3" borderId="50" xfId="0" applyNumberFormat="1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 wrapText="1"/>
    </xf>
    <xf numFmtId="176" fontId="7" fillId="0" borderId="60" xfId="0" applyNumberFormat="1" applyFont="1" applyBorder="1" applyAlignment="1">
      <alignment horizontal="left" vertical="center" wrapText="1"/>
    </xf>
    <xf numFmtId="176" fontId="7" fillId="0" borderId="22" xfId="0" applyNumberFormat="1" applyFont="1" applyBorder="1" applyAlignment="1">
      <alignment horizontal="left" vertical="center" wrapText="1"/>
    </xf>
    <xf numFmtId="176" fontId="7" fillId="0" borderId="23" xfId="0" applyNumberFormat="1" applyFont="1" applyBorder="1" applyAlignment="1">
      <alignment horizontal="left" vertical="center" wrapText="1"/>
    </xf>
    <xf numFmtId="176" fontId="2" fillId="2" borderId="31" xfId="0" applyNumberFormat="1" applyFont="1" applyFill="1" applyBorder="1" applyAlignment="1">
      <alignment horizontal="center" vertical="center" textRotation="255" wrapText="1"/>
    </xf>
    <xf numFmtId="176" fontId="2" fillId="2" borderId="33" xfId="0" applyNumberFormat="1" applyFont="1" applyFill="1" applyBorder="1" applyAlignment="1">
      <alignment horizontal="center" vertical="center" textRotation="255" wrapText="1"/>
    </xf>
    <xf numFmtId="176" fontId="2" fillId="2" borderId="9" xfId="0" applyNumberFormat="1" applyFont="1" applyFill="1" applyBorder="1" applyAlignment="1">
      <alignment horizontal="center" wrapText="1"/>
    </xf>
    <xf numFmtId="176" fontId="2" fillId="2" borderId="66" xfId="0" applyNumberFormat="1" applyFont="1" applyFill="1" applyBorder="1" applyAlignment="1">
      <alignment horizontal="center" wrapText="1"/>
    </xf>
    <xf numFmtId="176" fontId="2" fillId="0" borderId="36" xfId="0" applyNumberFormat="1" applyFont="1" applyBorder="1" applyAlignment="1">
      <alignment horizontal="left" vertical="center" wrapText="1"/>
    </xf>
    <xf numFmtId="176" fontId="6" fillId="3" borderId="36" xfId="0" applyNumberFormat="1" applyFont="1" applyFill="1" applyBorder="1" applyAlignment="1">
      <alignment horizontal="left" vertical="top" wrapText="1"/>
    </xf>
    <xf numFmtId="176" fontId="6" fillId="3" borderId="39" xfId="0" applyNumberFormat="1" applyFont="1" applyFill="1" applyBorder="1" applyAlignment="1">
      <alignment horizontal="left" vertical="top" wrapText="1"/>
    </xf>
    <xf numFmtId="176" fontId="7" fillId="0" borderId="1" xfId="0" applyNumberFormat="1" applyFont="1" applyBorder="1" applyAlignment="1">
      <alignment horizontal="left" wrapText="1"/>
    </xf>
    <xf numFmtId="176" fontId="7" fillId="0" borderId="0" xfId="0" applyNumberFormat="1" applyFont="1" applyAlignment="1">
      <alignment horizontal="left" wrapText="1"/>
    </xf>
    <xf numFmtId="176" fontId="7" fillId="0" borderId="2" xfId="0" applyNumberFormat="1" applyFont="1" applyBorder="1" applyAlignment="1">
      <alignment horizontal="left" wrapText="1"/>
    </xf>
    <xf numFmtId="176" fontId="2" fillId="2" borderId="30" xfId="0" applyNumberFormat="1" applyFont="1" applyFill="1" applyBorder="1" applyAlignment="1">
      <alignment horizontal="center" vertical="center" textRotation="255" wrapText="1"/>
    </xf>
    <xf numFmtId="176" fontId="2" fillId="2" borderId="6" xfId="0" applyNumberFormat="1" applyFont="1" applyFill="1" applyBorder="1" applyAlignment="1">
      <alignment horizontal="center" wrapText="1"/>
    </xf>
    <xf numFmtId="176" fontId="2" fillId="2" borderId="8" xfId="0" applyNumberFormat="1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center" wrapText="1"/>
    </xf>
    <xf numFmtId="176" fontId="2" fillId="2" borderId="32" xfId="0" applyNumberFormat="1" applyFont="1" applyFill="1" applyBorder="1" applyAlignment="1">
      <alignment horizontal="center" wrapText="1"/>
    </xf>
    <xf numFmtId="176" fontId="2" fillId="0" borderId="36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2" fillId="0" borderId="7" xfId="0" applyNumberFormat="1" applyFont="1" applyBorder="1" applyAlignment="1">
      <alignment vertical="center" wrapText="1"/>
    </xf>
    <xf numFmtId="177" fontId="2" fillId="0" borderId="29" xfId="0" applyNumberFormat="1" applyFont="1" applyBorder="1" applyAlignment="1">
      <alignment vertical="center" wrapText="1"/>
    </xf>
    <xf numFmtId="176" fontId="2" fillId="0" borderId="55" xfId="0" applyNumberFormat="1" applyFont="1" applyBorder="1" applyAlignment="1">
      <alignment horizontal="center" vertical="center" textRotation="255" wrapText="1"/>
    </xf>
    <xf numFmtId="176" fontId="2" fillId="0" borderId="53" xfId="0" applyNumberFormat="1" applyFont="1" applyBorder="1" applyAlignment="1">
      <alignment horizontal="center" vertical="center" textRotation="255" wrapText="1"/>
    </xf>
    <xf numFmtId="176" fontId="2" fillId="0" borderId="54" xfId="0" applyNumberFormat="1" applyFont="1" applyBorder="1" applyAlignment="1">
      <alignment horizontal="center" vertical="center" textRotation="255" wrapText="1"/>
    </xf>
    <xf numFmtId="176" fontId="6" fillId="3" borderId="37" xfId="0" applyNumberFormat="1" applyFont="1" applyFill="1" applyBorder="1" applyAlignment="1">
      <alignment vertical="top" wrapText="1"/>
    </xf>
    <xf numFmtId="176" fontId="6" fillId="3" borderId="56" xfId="0" applyNumberFormat="1" applyFont="1" applyFill="1" applyBorder="1" applyAlignment="1">
      <alignment vertical="top" wrapText="1"/>
    </xf>
    <xf numFmtId="176" fontId="6" fillId="3" borderId="57" xfId="0" applyNumberFormat="1" applyFont="1" applyFill="1" applyBorder="1" applyAlignment="1">
      <alignment vertical="top" wrapText="1"/>
    </xf>
    <xf numFmtId="176" fontId="6" fillId="3" borderId="41" xfId="0" applyNumberFormat="1" applyFont="1" applyFill="1" applyBorder="1" applyAlignment="1">
      <alignment vertical="top" wrapText="1"/>
    </xf>
    <xf numFmtId="176" fontId="6" fillId="3" borderId="58" xfId="0" applyNumberFormat="1" applyFont="1" applyFill="1" applyBorder="1" applyAlignment="1">
      <alignment vertical="top" wrapText="1"/>
    </xf>
    <xf numFmtId="176" fontId="6" fillId="3" borderId="59" xfId="0" applyNumberFormat="1" applyFont="1" applyFill="1" applyBorder="1" applyAlignment="1">
      <alignment vertical="top" wrapText="1"/>
    </xf>
    <xf numFmtId="176" fontId="6" fillId="3" borderId="61" xfId="0" applyNumberFormat="1" applyFont="1" applyFill="1" applyBorder="1" applyAlignment="1">
      <alignment vertical="top" wrapText="1"/>
    </xf>
    <xf numFmtId="176" fontId="6" fillId="3" borderId="62" xfId="0" applyNumberFormat="1" applyFont="1" applyFill="1" applyBorder="1" applyAlignment="1">
      <alignment vertical="top" wrapText="1"/>
    </xf>
    <xf numFmtId="176" fontId="6" fillId="3" borderId="63" xfId="0" applyNumberFormat="1" applyFont="1" applyFill="1" applyBorder="1" applyAlignment="1">
      <alignment vertical="top" wrapText="1"/>
    </xf>
    <xf numFmtId="176" fontId="2" fillId="0" borderId="28" xfId="0" applyNumberFormat="1" applyFont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5" fillId="0" borderId="0" xfId="0" applyNumberFormat="1" applyFont="1" applyAlignment="1">
      <alignment horizontal="center" wrapText="1"/>
    </xf>
    <xf numFmtId="176" fontId="7" fillId="0" borderId="4" xfId="0" applyNumberFormat="1" applyFont="1" applyBorder="1" applyAlignment="1">
      <alignment horizontal="left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Alignment="1">
      <alignment wrapText="1"/>
    </xf>
    <xf numFmtId="176" fontId="11" fillId="0" borderId="0" xfId="0" applyNumberFormat="1" applyFont="1" applyAlignment="1">
      <alignment horizontal="right"/>
    </xf>
    <xf numFmtId="176" fontId="12" fillId="0" borderId="0" xfId="0" applyNumberFormat="1" applyFont="1" applyAlignment="1">
      <alignment horizontal="center" wrapText="1"/>
    </xf>
    <xf numFmtId="176" fontId="13" fillId="0" borderId="4" xfId="0" applyNumberFormat="1" applyFont="1" applyBorder="1" applyAlignment="1">
      <alignment horizontal="left" wrapText="1"/>
    </xf>
    <xf numFmtId="176" fontId="11" fillId="2" borderId="24" xfId="0" applyNumberFormat="1" applyFont="1" applyFill="1" applyBorder="1" applyAlignment="1">
      <alignment horizontal="center" vertical="center" wrapText="1"/>
    </xf>
    <xf numFmtId="176" fontId="11" fillId="2" borderId="25" xfId="0" applyNumberFormat="1" applyFont="1" applyFill="1" applyBorder="1" applyAlignment="1">
      <alignment horizontal="center" vertical="center" wrapText="1"/>
    </xf>
    <xf numFmtId="176" fontId="11" fillId="2" borderId="26" xfId="0" applyNumberFormat="1" applyFont="1" applyFill="1" applyBorder="1" applyAlignment="1">
      <alignment horizontal="center" vertical="center" wrapText="1"/>
    </xf>
    <xf numFmtId="176" fontId="11" fillId="2" borderId="27" xfId="0" applyNumberFormat="1" applyFont="1" applyFill="1" applyBorder="1" applyAlignment="1">
      <alignment horizontal="center" vertical="center" wrapText="1"/>
    </xf>
    <xf numFmtId="176" fontId="11" fillId="2" borderId="35" xfId="0" applyNumberFormat="1" applyFont="1" applyFill="1" applyBorder="1" applyAlignment="1">
      <alignment horizontal="center" vertical="center" wrapText="1"/>
    </xf>
    <xf numFmtId="176" fontId="11" fillId="0" borderId="28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176" fontId="11" fillId="0" borderId="8" xfId="0" applyNumberFormat="1" applyFont="1" applyBorder="1" applyAlignment="1">
      <alignment horizontal="right" vertical="center" wrapText="1"/>
    </xf>
    <xf numFmtId="176" fontId="11" fillId="0" borderId="6" xfId="0" applyNumberFormat="1" applyFont="1" applyBorder="1" applyAlignment="1">
      <alignment horizontal="right" vertical="center" wrapText="1"/>
    </xf>
    <xf numFmtId="176" fontId="11" fillId="0" borderId="29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left" wrapText="1"/>
    </xf>
    <xf numFmtId="176" fontId="13" fillId="0" borderId="0" xfId="0" applyNumberFormat="1" applyFont="1" applyAlignment="1">
      <alignment horizontal="left" wrapText="1"/>
    </xf>
    <xf numFmtId="176" fontId="13" fillId="0" borderId="2" xfId="0" applyNumberFormat="1" applyFont="1" applyBorder="1" applyAlignment="1">
      <alignment horizontal="left" wrapText="1"/>
    </xf>
    <xf numFmtId="176" fontId="11" fillId="2" borderId="30" xfId="0" applyNumberFormat="1" applyFont="1" applyFill="1" applyBorder="1" applyAlignment="1">
      <alignment horizontal="center" vertical="center" textRotation="255" wrapText="1"/>
    </xf>
    <xf numFmtId="176" fontId="11" fillId="2" borderId="6" xfId="0" applyNumberFormat="1" applyFont="1" applyFill="1" applyBorder="1" applyAlignment="1">
      <alignment horizontal="center" wrapText="1"/>
    </xf>
    <xf numFmtId="176" fontId="11" fillId="2" borderId="8" xfId="0" applyNumberFormat="1" applyFont="1" applyFill="1" applyBorder="1" applyAlignment="1">
      <alignment horizontal="center" wrapText="1"/>
    </xf>
    <xf numFmtId="176" fontId="11" fillId="2" borderId="5" xfId="0" applyNumberFormat="1" applyFont="1" applyFill="1" applyBorder="1" applyAlignment="1">
      <alignment horizontal="center" wrapText="1"/>
    </xf>
    <xf numFmtId="176" fontId="11" fillId="2" borderId="32" xfId="0" applyNumberFormat="1" applyFont="1" applyFill="1" applyBorder="1" applyAlignment="1">
      <alignment horizontal="center" wrapText="1"/>
    </xf>
    <xf numFmtId="176" fontId="11" fillId="2" borderId="31" xfId="0" applyNumberFormat="1" applyFont="1" applyFill="1" applyBorder="1" applyAlignment="1">
      <alignment horizontal="center" vertical="center" textRotation="255" wrapText="1"/>
    </xf>
    <xf numFmtId="176" fontId="11" fillId="0" borderId="36" xfId="0" applyNumberFormat="1" applyFont="1" applyBorder="1" applyAlignment="1">
      <alignment vertical="center" wrapText="1"/>
    </xf>
    <xf numFmtId="176" fontId="11" fillId="0" borderId="12" xfId="0" applyNumberFormat="1" applyFont="1" applyBorder="1" applyAlignment="1">
      <alignment horizontal="right" vertical="center" wrapText="1"/>
    </xf>
    <xf numFmtId="177" fontId="11" fillId="0" borderId="6" xfId="0" applyNumberFormat="1" applyFont="1" applyBorder="1" applyAlignment="1">
      <alignment vertical="center" wrapText="1"/>
    </xf>
    <xf numFmtId="177" fontId="11" fillId="0" borderId="7" xfId="0" applyNumberFormat="1" applyFont="1" applyBorder="1" applyAlignment="1">
      <alignment vertical="center" wrapText="1"/>
    </xf>
    <xf numFmtId="177" fontId="11" fillId="0" borderId="29" xfId="0" applyNumberFormat="1" applyFont="1" applyBorder="1" applyAlignment="1">
      <alignment vertical="center" wrapText="1"/>
    </xf>
    <xf numFmtId="176" fontId="11" fillId="0" borderId="40" xfId="0" applyNumberFormat="1" applyFont="1" applyBorder="1" applyAlignment="1">
      <alignment vertical="center" wrapText="1"/>
    </xf>
    <xf numFmtId="176" fontId="11" fillId="0" borderId="55" xfId="0" applyNumberFormat="1" applyFont="1" applyBorder="1" applyAlignment="1">
      <alignment horizontal="center" vertical="center" textRotation="255" wrapText="1"/>
    </xf>
    <xf numFmtId="176" fontId="11" fillId="3" borderId="37" xfId="0" applyNumberFormat="1" applyFont="1" applyFill="1" applyBorder="1" applyAlignment="1">
      <alignment vertical="center" wrapText="1"/>
    </xf>
    <xf numFmtId="176" fontId="11" fillId="0" borderId="38" xfId="0" applyNumberFormat="1" applyFont="1" applyBorder="1" applyAlignment="1">
      <alignment horizontal="right" vertical="center" wrapText="1"/>
    </xf>
    <xf numFmtId="176" fontId="11" fillId="3" borderId="37" xfId="0" applyNumberFormat="1" applyFont="1" applyFill="1" applyBorder="1" applyAlignment="1">
      <alignment vertical="top" wrapText="1"/>
    </xf>
    <xf numFmtId="176" fontId="11" fillId="3" borderId="56" xfId="0" applyNumberFormat="1" applyFont="1" applyFill="1" applyBorder="1" applyAlignment="1">
      <alignment vertical="top" wrapText="1"/>
    </xf>
    <xf numFmtId="176" fontId="11" fillId="3" borderId="57" xfId="0" applyNumberFormat="1" applyFont="1" applyFill="1" applyBorder="1" applyAlignment="1">
      <alignment vertical="top" wrapText="1"/>
    </xf>
    <xf numFmtId="176" fontId="11" fillId="0" borderId="53" xfId="0" applyNumberFormat="1" applyFont="1" applyBorder="1" applyAlignment="1">
      <alignment horizontal="center" vertical="center" textRotation="255" wrapText="1"/>
    </xf>
    <xf numFmtId="176" fontId="11" fillId="3" borderId="41" xfId="0" applyNumberFormat="1" applyFont="1" applyFill="1" applyBorder="1" applyAlignment="1">
      <alignment vertical="center" wrapText="1"/>
    </xf>
    <xf numFmtId="176" fontId="11" fillId="0" borderId="42" xfId="0" applyNumberFormat="1" applyFont="1" applyBorder="1" applyAlignment="1">
      <alignment horizontal="right" vertical="center" wrapText="1"/>
    </xf>
    <xf numFmtId="176" fontId="11" fillId="3" borderId="41" xfId="0" applyNumberFormat="1" applyFont="1" applyFill="1" applyBorder="1" applyAlignment="1">
      <alignment vertical="top" wrapText="1"/>
    </xf>
    <xf numFmtId="176" fontId="11" fillId="3" borderId="58" xfId="0" applyNumberFormat="1" applyFont="1" applyFill="1" applyBorder="1" applyAlignment="1">
      <alignment vertical="top" wrapText="1"/>
    </xf>
    <xf numFmtId="176" fontId="11" fillId="3" borderId="59" xfId="0" applyNumberFormat="1" applyFont="1" applyFill="1" applyBorder="1" applyAlignment="1">
      <alignment vertical="top" wrapText="1"/>
    </xf>
    <xf numFmtId="176" fontId="11" fillId="0" borderId="44" xfId="0" applyNumberFormat="1" applyFont="1" applyBorder="1" applyAlignment="1">
      <alignment vertical="center" wrapText="1"/>
    </xf>
    <xf numFmtId="176" fontId="11" fillId="0" borderId="54" xfId="0" applyNumberFormat="1" applyFont="1" applyBorder="1" applyAlignment="1">
      <alignment horizontal="center" vertical="center" textRotation="255" wrapText="1"/>
    </xf>
    <xf numFmtId="176" fontId="11" fillId="3" borderId="45" xfId="0" applyNumberFormat="1" applyFont="1" applyFill="1" applyBorder="1" applyAlignment="1">
      <alignment vertical="center" wrapText="1"/>
    </xf>
    <xf numFmtId="176" fontId="11" fillId="0" borderId="46" xfId="0" applyNumberFormat="1" applyFont="1" applyBorder="1" applyAlignment="1">
      <alignment horizontal="right" vertical="center" wrapText="1"/>
    </xf>
    <xf numFmtId="176" fontId="11" fillId="3" borderId="61" xfId="0" applyNumberFormat="1" applyFont="1" applyFill="1" applyBorder="1" applyAlignment="1">
      <alignment vertical="top" wrapText="1"/>
    </xf>
    <xf numFmtId="176" fontId="11" fillId="3" borderId="62" xfId="0" applyNumberFormat="1" applyFont="1" applyFill="1" applyBorder="1" applyAlignment="1">
      <alignment vertical="top" wrapText="1"/>
    </xf>
    <xf numFmtId="176" fontId="11" fillId="3" borderId="63" xfId="0" applyNumberFormat="1" applyFont="1" applyFill="1" applyBorder="1" applyAlignment="1">
      <alignment vertical="top" wrapText="1"/>
    </xf>
    <xf numFmtId="176" fontId="15" fillId="0" borderId="21" xfId="0" applyNumberFormat="1" applyFont="1" applyBorder="1" applyAlignment="1">
      <alignment horizontal="left" vertical="center" wrapText="1"/>
    </xf>
    <xf numFmtId="176" fontId="15" fillId="0" borderId="22" xfId="0" applyNumberFormat="1" applyFont="1" applyBorder="1" applyAlignment="1">
      <alignment horizontal="left" vertical="center" wrapText="1"/>
    </xf>
    <xf numFmtId="176" fontId="11" fillId="0" borderId="22" xfId="0" applyNumberFormat="1" applyFont="1" applyBorder="1" applyAlignment="1">
      <alignment vertical="center" wrapText="1"/>
    </xf>
    <xf numFmtId="176" fontId="11" fillId="0" borderId="22" xfId="0" applyNumberFormat="1" applyFont="1" applyBorder="1" applyAlignment="1">
      <alignment horizontal="right" vertical="center" wrapText="1"/>
    </xf>
    <xf numFmtId="176" fontId="13" fillId="0" borderId="60" xfId="0" applyNumberFormat="1" applyFont="1" applyBorder="1" applyAlignment="1">
      <alignment horizontal="left" vertical="center" wrapText="1"/>
    </xf>
    <xf numFmtId="176" fontId="13" fillId="0" borderId="22" xfId="0" applyNumberFormat="1" applyFont="1" applyBorder="1" applyAlignment="1">
      <alignment horizontal="left" vertical="center" wrapText="1"/>
    </xf>
    <xf numFmtId="176" fontId="13" fillId="0" borderId="23" xfId="0" applyNumberFormat="1" applyFont="1" applyBorder="1" applyAlignment="1">
      <alignment horizontal="left" vertical="center" wrapText="1"/>
    </xf>
    <xf numFmtId="176" fontId="11" fillId="2" borderId="9" xfId="0" applyNumberFormat="1" applyFont="1" applyFill="1" applyBorder="1" applyAlignment="1">
      <alignment horizontal="center" wrapText="1"/>
    </xf>
    <xf numFmtId="176" fontId="11" fillId="2" borderId="66" xfId="0" applyNumberFormat="1" applyFont="1" applyFill="1" applyBorder="1" applyAlignment="1">
      <alignment horizontal="center" wrapText="1"/>
    </xf>
    <xf numFmtId="176" fontId="11" fillId="0" borderId="36" xfId="0" applyNumberFormat="1" applyFont="1" applyBorder="1" applyAlignment="1">
      <alignment horizontal="left" vertical="center" wrapText="1"/>
    </xf>
    <xf numFmtId="176" fontId="11" fillId="3" borderId="36" xfId="0" applyNumberFormat="1" applyFont="1" applyFill="1" applyBorder="1" applyAlignment="1">
      <alignment horizontal="left" vertical="top" wrapText="1"/>
    </xf>
    <xf numFmtId="176" fontId="11" fillId="3" borderId="39" xfId="0" applyNumberFormat="1" applyFont="1" applyFill="1" applyBorder="1" applyAlignment="1">
      <alignment horizontal="left" vertical="top" wrapText="1"/>
    </xf>
    <xf numFmtId="176" fontId="11" fillId="0" borderId="40" xfId="0" applyNumberFormat="1" applyFont="1" applyBorder="1" applyAlignment="1">
      <alignment horizontal="left" vertical="center" wrapText="1"/>
    </xf>
    <xf numFmtId="176" fontId="11" fillId="3" borderId="40" xfId="0" applyNumberFormat="1" applyFont="1" applyFill="1" applyBorder="1" applyAlignment="1">
      <alignment horizontal="left" vertical="top" wrapText="1"/>
    </xf>
    <xf numFmtId="176" fontId="11" fillId="3" borderId="43" xfId="0" applyNumberFormat="1" applyFont="1" applyFill="1" applyBorder="1" applyAlignment="1">
      <alignment horizontal="left" vertical="top" wrapText="1"/>
    </xf>
    <xf numFmtId="176" fontId="11" fillId="2" borderId="33" xfId="0" applyNumberFormat="1" applyFont="1" applyFill="1" applyBorder="1" applyAlignment="1">
      <alignment horizontal="center" vertical="center" textRotation="255" wrapText="1"/>
    </xf>
    <xf numFmtId="176" fontId="11" fillId="0" borderId="47" xfId="0" applyNumberFormat="1" applyFont="1" applyBorder="1" applyAlignment="1">
      <alignment horizontal="left" vertical="center" wrapText="1"/>
    </xf>
    <xf numFmtId="176" fontId="11" fillId="3" borderId="48" xfId="0" applyNumberFormat="1" applyFont="1" applyFill="1" applyBorder="1" applyAlignment="1">
      <alignment vertical="center" wrapText="1"/>
    </xf>
    <xf numFmtId="176" fontId="11" fillId="0" borderId="49" xfId="0" applyNumberFormat="1" applyFont="1" applyBorder="1" applyAlignment="1">
      <alignment horizontal="right" vertical="center" wrapText="1"/>
    </xf>
    <xf numFmtId="176" fontId="11" fillId="3" borderId="44" xfId="0" applyNumberFormat="1" applyFont="1" applyFill="1" applyBorder="1" applyAlignment="1">
      <alignment horizontal="left" vertical="top" wrapText="1"/>
    </xf>
    <xf numFmtId="176" fontId="11" fillId="3" borderId="50" xfId="0" applyNumberFormat="1" applyFont="1" applyFill="1" applyBorder="1" applyAlignment="1">
      <alignment horizontal="left" vertical="top" wrapText="1"/>
    </xf>
    <xf numFmtId="176" fontId="11" fillId="0" borderId="34" xfId="0" applyNumberFormat="1" applyFont="1" applyBorder="1" applyAlignment="1">
      <alignment horizontal="left" vertical="center" wrapText="1"/>
    </xf>
    <xf numFmtId="176" fontId="11" fillId="0" borderId="11" xfId="0" applyNumberFormat="1" applyFont="1" applyBorder="1" applyAlignment="1">
      <alignment horizontal="left" vertical="center" wrapText="1"/>
    </xf>
    <xf numFmtId="176" fontId="11" fillId="0" borderId="12" xfId="0" applyNumberFormat="1" applyFont="1" applyBorder="1" applyAlignment="1">
      <alignment horizontal="left" vertical="center" wrapText="1"/>
    </xf>
    <xf numFmtId="176" fontId="11" fillId="0" borderId="10" xfId="0" applyNumberFormat="1" applyFont="1" applyBorder="1" applyAlignment="1">
      <alignment horizontal="right" vertical="center" wrapText="1"/>
    </xf>
    <xf numFmtId="176" fontId="11" fillId="0" borderId="11" xfId="0" applyNumberFormat="1" applyFont="1" applyBorder="1" applyAlignment="1">
      <alignment horizontal="right" vertical="center" wrapText="1"/>
    </xf>
    <xf numFmtId="176" fontId="11" fillId="0" borderId="6" xfId="0" applyNumberFormat="1" applyFont="1" applyBorder="1" applyAlignment="1">
      <alignment vertical="center" wrapText="1"/>
    </xf>
    <xf numFmtId="176" fontId="11" fillId="0" borderId="7" xfId="0" applyNumberFormat="1" applyFont="1" applyBorder="1" applyAlignment="1">
      <alignment vertical="center" wrapText="1"/>
    </xf>
    <xf numFmtId="176" fontId="11" fillId="0" borderId="7" xfId="0" applyNumberFormat="1" applyFont="1" applyBorder="1" applyAlignment="1">
      <alignment vertical="center" wrapText="1"/>
    </xf>
    <xf numFmtId="176" fontId="15" fillId="0" borderId="29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left" vertical="center" wrapText="1"/>
    </xf>
    <xf numFmtId="176" fontId="11" fillId="0" borderId="0" xfId="0" applyNumberFormat="1" applyFont="1" applyAlignment="1">
      <alignment horizontal="left" vertical="center" wrapText="1"/>
    </xf>
    <xf numFmtId="176" fontId="11" fillId="0" borderId="14" xfId="0" applyNumberFormat="1" applyFont="1" applyBorder="1" applyAlignment="1">
      <alignment horizontal="left" vertical="center" wrapText="1"/>
    </xf>
    <xf numFmtId="176" fontId="11" fillId="0" borderId="13" xfId="0" applyNumberFormat="1" applyFont="1" applyBorder="1" applyAlignment="1">
      <alignment horizontal="right" vertical="center" wrapText="1"/>
    </xf>
    <xf numFmtId="176" fontId="11" fillId="0" borderId="0" xfId="0" applyNumberFormat="1" applyFont="1" applyAlignment="1">
      <alignment horizontal="right" vertical="center" wrapText="1"/>
    </xf>
    <xf numFmtId="176" fontId="11" fillId="0" borderId="52" xfId="0" applyNumberFormat="1" applyFont="1" applyBorder="1" applyAlignment="1">
      <alignment vertical="center" wrapText="1"/>
    </xf>
    <xf numFmtId="176" fontId="11" fillId="0" borderId="51" xfId="0" applyNumberFormat="1" applyFont="1" applyBorder="1" applyAlignment="1">
      <alignment vertical="center" wrapText="1"/>
    </xf>
    <xf numFmtId="176" fontId="11" fillId="0" borderId="64" xfId="0" applyNumberFormat="1" applyFont="1" applyBorder="1" applyAlignment="1">
      <alignment vertical="center" wrapText="1"/>
    </xf>
    <xf numFmtId="176" fontId="11" fillId="0" borderId="65" xfId="0" applyNumberFormat="1" applyFont="1" applyBorder="1" applyAlignment="1">
      <alignment horizontal="right" vertical="center" wrapText="1"/>
    </xf>
    <xf numFmtId="176" fontId="15" fillId="0" borderId="21" xfId="0" applyNumberFormat="1" applyFont="1" applyBorder="1" applyAlignment="1">
      <alignment vertical="center" wrapText="1"/>
    </xf>
    <xf numFmtId="176" fontId="15" fillId="0" borderId="22" xfId="0" applyNumberFormat="1" applyFont="1" applyBorder="1" applyAlignment="1">
      <alignment vertical="center" wrapText="1"/>
    </xf>
    <xf numFmtId="176" fontId="11" fillId="0" borderId="23" xfId="0" applyNumberFormat="1" applyFont="1" applyBorder="1" applyAlignment="1">
      <alignment horizontal="right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176" fontId="11" fillId="3" borderId="10" xfId="0" applyNumberFormat="1" applyFont="1" applyFill="1" applyBorder="1" applyAlignment="1">
      <alignment horizontal="right" vertical="center" wrapText="1"/>
    </xf>
    <xf numFmtId="176" fontId="11" fillId="0" borderId="12" xfId="0" applyNumberFormat="1" applyFont="1" applyBorder="1" applyAlignment="1">
      <alignment horizontal="right" vertical="center" wrapText="1"/>
    </xf>
    <xf numFmtId="176" fontId="17" fillId="4" borderId="0" xfId="0" applyNumberFormat="1" applyFont="1" applyFill="1" applyAlignment="1">
      <alignment horizontal="left" vertical="top" wrapText="1"/>
    </xf>
    <xf numFmtId="176" fontId="18" fillId="4" borderId="0" xfId="0" applyNumberFormat="1" applyFont="1" applyFill="1" applyAlignment="1">
      <alignment horizontal="left" vertical="top" wrapText="1"/>
    </xf>
    <xf numFmtId="176" fontId="18" fillId="4" borderId="2" xfId="0" applyNumberFormat="1" applyFont="1" applyFill="1" applyBorder="1" applyAlignment="1">
      <alignment horizontal="left" vertical="top" wrapText="1"/>
    </xf>
    <xf numFmtId="176" fontId="11" fillId="0" borderId="3" xfId="0" applyNumberFormat="1" applyFont="1" applyBorder="1" applyAlignment="1">
      <alignment horizontal="left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15" xfId="0" applyNumberFormat="1" applyFont="1" applyBorder="1" applyAlignment="1">
      <alignment horizontal="center" vertical="center" wrapText="1"/>
    </xf>
    <xf numFmtId="176" fontId="11" fillId="3" borderId="13" xfId="0" applyNumberFormat="1" applyFont="1" applyFill="1" applyBorder="1" applyAlignment="1">
      <alignment horizontal="right" vertical="center" wrapText="1"/>
    </xf>
    <xf numFmtId="176" fontId="11" fillId="0" borderId="15" xfId="0" applyNumberFormat="1" applyFont="1" applyBorder="1" applyAlignment="1">
      <alignment horizontal="right" vertical="center" wrapText="1"/>
    </xf>
    <xf numFmtId="176" fontId="11" fillId="3" borderId="0" xfId="0" applyNumberFormat="1" applyFont="1" applyFill="1" applyAlignment="1">
      <alignment horizontal="left" vertical="top" wrapText="1"/>
    </xf>
    <xf numFmtId="176" fontId="11" fillId="3" borderId="2" xfId="0" applyNumberFormat="1" applyFont="1" applyFill="1" applyBorder="1" applyAlignment="1">
      <alignment horizontal="left" vertical="top" wrapText="1"/>
    </xf>
    <xf numFmtId="176" fontId="11" fillId="0" borderId="16" xfId="0" applyNumberFormat="1" applyFont="1" applyBorder="1" applyAlignment="1">
      <alignment horizontal="left" vertical="center" wrapText="1"/>
    </xf>
    <xf numFmtId="176" fontId="11" fillId="0" borderId="17" xfId="0" applyNumberFormat="1" applyFont="1" applyBorder="1" applyAlignment="1">
      <alignment horizontal="left" vertical="center" wrapText="1"/>
    </xf>
    <xf numFmtId="176" fontId="11" fillId="0" borderId="19" xfId="0" applyNumberFormat="1" applyFont="1" applyBorder="1" applyAlignment="1">
      <alignment vertical="center" wrapText="1"/>
    </xf>
    <xf numFmtId="176" fontId="11" fillId="0" borderId="20" xfId="0" applyNumberFormat="1" applyFont="1" applyBorder="1" applyAlignment="1">
      <alignment horizontal="right" vertical="center" wrapText="1"/>
    </xf>
    <xf numFmtId="176" fontId="13" fillId="0" borderId="17" xfId="0" applyNumberFormat="1" applyFont="1" applyBorder="1" applyAlignment="1">
      <alignment horizontal="left" vertical="center" wrapText="1"/>
    </xf>
    <xf numFmtId="176" fontId="13" fillId="0" borderId="18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752475</xdr:colOff>
      <xdr:row>1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9550" y="85725"/>
          <a:ext cx="1047750" cy="28575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"/>
  <sheetViews>
    <sheetView tabSelected="1" view="pageBreakPreview" topLeftCell="A16" zoomScale="85" zoomScaleNormal="100" zoomScaleSheetLayoutView="85" workbookViewId="0">
      <selection activeCell="G30" sqref="B1:J31"/>
    </sheetView>
  </sheetViews>
  <sheetFormatPr defaultRowHeight="13.5" x14ac:dyDescent="0.15"/>
  <cols>
    <col min="1" max="1" width="2.75" style="1" customWidth="1"/>
    <col min="2" max="2" width="3.875" style="1" customWidth="1"/>
    <col min="3" max="3" width="26.625" style="1" customWidth="1"/>
    <col min="4" max="4" width="4" style="1" customWidth="1"/>
    <col min="5" max="5" width="14.5" style="1" customWidth="1"/>
    <col min="6" max="6" width="3.375" style="1" customWidth="1"/>
    <col min="7" max="7" width="6.875" style="1" customWidth="1"/>
    <col min="8" max="8" width="20.75" style="1" customWidth="1"/>
    <col min="9" max="9" width="9.875" style="1" bestFit="1" customWidth="1"/>
    <col min="10" max="10" width="4" style="1" customWidth="1"/>
    <col min="11" max="11" width="9" style="1"/>
    <col min="12" max="12" width="9.875" style="1" bestFit="1" customWidth="1"/>
    <col min="13" max="16384" width="9" style="1"/>
  </cols>
  <sheetData>
    <row r="1" spans="2:10" x14ac:dyDescent="0.15">
      <c r="B1" s="115"/>
      <c r="C1" s="115"/>
      <c r="D1" s="115"/>
      <c r="E1" s="115"/>
      <c r="F1" s="115"/>
      <c r="G1" s="115"/>
      <c r="H1" s="115"/>
      <c r="I1" s="115"/>
      <c r="J1" s="116" t="s">
        <v>47</v>
      </c>
    </row>
    <row r="2" spans="2:10" ht="18.75" customHeight="1" x14ac:dyDescent="0.15">
      <c r="B2" s="117" t="s">
        <v>22</v>
      </c>
      <c r="C2" s="117"/>
      <c r="D2" s="117"/>
      <c r="E2" s="117"/>
      <c r="F2" s="117"/>
      <c r="G2" s="117"/>
      <c r="H2" s="117"/>
      <c r="I2" s="117"/>
      <c r="J2" s="117"/>
    </row>
    <row r="3" spans="2:10" ht="14.25" thickBot="1" x14ac:dyDescent="0.2">
      <c r="B3" s="118" t="s">
        <v>40</v>
      </c>
      <c r="C3" s="118"/>
      <c r="D3" s="118"/>
      <c r="E3" s="118"/>
      <c r="F3" s="118"/>
      <c r="G3" s="118"/>
      <c r="H3" s="118"/>
      <c r="I3" s="118"/>
      <c r="J3" s="118"/>
    </row>
    <row r="4" spans="2:10" ht="35.25" customHeight="1" x14ac:dyDescent="0.15">
      <c r="B4" s="119" t="s">
        <v>19</v>
      </c>
      <c r="C4" s="120"/>
      <c r="D4" s="121"/>
      <c r="E4" s="122" t="s">
        <v>60</v>
      </c>
      <c r="F4" s="120"/>
      <c r="G4" s="121"/>
      <c r="H4" s="122" t="s">
        <v>46</v>
      </c>
      <c r="I4" s="120"/>
      <c r="J4" s="123"/>
    </row>
    <row r="5" spans="2:10" s="5" customFormat="1" ht="28.5" customHeight="1" x14ac:dyDescent="0.15">
      <c r="B5" s="124">
        <f>E26</f>
        <v>0</v>
      </c>
      <c r="C5" s="125"/>
      <c r="D5" s="126" t="s">
        <v>1</v>
      </c>
      <c r="E5" s="127">
        <f>I28</f>
        <v>0</v>
      </c>
      <c r="F5" s="125"/>
      <c r="G5" s="126" t="s">
        <v>1</v>
      </c>
      <c r="H5" s="127">
        <f>E31</f>
        <v>0</v>
      </c>
      <c r="I5" s="125"/>
      <c r="J5" s="128" t="s">
        <v>1</v>
      </c>
    </row>
    <row r="6" spans="2:10" ht="18.75" customHeight="1" x14ac:dyDescent="0.15">
      <c r="B6" s="129" t="s">
        <v>59</v>
      </c>
      <c r="C6" s="130"/>
      <c r="D6" s="130"/>
      <c r="E6" s="130"/>
      <c r="F6" s="130"/>
      <c r="G6" s="130"/>
      <c r="H6" s="130"/>
      <c r="I6" s="130"/>
      <c r="J6" s="131"/>
    </row>
    <row r="7" spans="2:10" ht="18.75" customHeight="1" x14ac:dyDescent="0.15">
      <c r="B7" s="132" t="s">
        <v>0</v>
      </c>
      <c r="C7" s="133" t="s">
        <v>2</v>
      </c>
      <c r="D7" s="134"/>
      <c r="E7" s="133" t="s">
        <v>23</v>
      </c>
      <c r="F7" s="134"/>
      <c r="G7" s="135" t="s">
        <v>61</v>
      </c>
      <c r="H7" s="135"/>
      <c r="I7" s="135"/>
      <c r="J7" s="136"/>
    </row>
    <row r="8" spans="2:10" s="6" customFormat="1" ht="33.75" customHeight="1" x14ac:dyDescent="0.4">
      <c r="B8" s="137"/>
      <c r="C8" s="138" t="s">
        <v>3</v>
      </c>
      <c r="D8" s="138"/>
      <c r="E8" s="29">
        <f>I28</f>
        <v>0</v>
      </c>
      <c r="F8" s="139" t="s">
        <v>1</v>
      </c>
      <c r="G8" s="140"/>
      <c r="H8" s="141"/>
      <c r="I8" s="141"/>
      <c r="J8" s="142"/>
    </row>
    <row r="9" spans="2:10" s="6" customFormat="1" ht="33.75" customHeight="1" x14ac:dyDescent="0.4">
      <c r="B9" s="137"/>
      <c r="C9" s="143" t="s">
        <v>4</v>
      </c>
      <c r="D9" s="144" t="s">
        <v>50</v>
      </c>
      <c r="E9" s="145"/>
      <c r="F9" s="146" t="s">
        <v>1</v>
      </c>
      <c r="G9" s="147"/>
      <c r="H9" s="148"/>
      <c r="I9" s="148"/>
      <c r="J9" s="149"/>
    </row>
    <row r="10" spans="2:10" s="6" customFormat="1" ht="33.75" customHeight="1" x14ac:dyDescent="0.4">
      <c r="B10" s="137"/>
      <c r="C10" s="143" t="s">
        <v>5</v>
      </c>
      <c r="D10" s="150"/>
      <c r="E10" s="151"/>
      <c r="F10" s="152" t="s">
        <v>1</v>
      </c>
      <c r="G10" s="153"/>
      <c r="H10" s="154"/>
      <c r="I10" s="154"/>
      <c r="J10" s="155"/>
    </row>
    <row r="11" spans="2:10" s="6" customFormat="1" ht="33.75" customHeight="1" x14ac:dyDescent="0.4">
      <c r="B11" s="137"/>
      <c r="C11" s="143" t="s">
        <v>6</v>
      </c>
      <c r="D11" s="150"/>
      <c r="E11" s="151"/>
      <c r="F11" s="152" t="s">
        <v>1</v>
      </c>
      <c r="G11" s="153"/>
      <c r="H11" s="154"/>
      <c r="I11" s="154"/>
      <c r="J11" s="155"/>
    </row>
    <row r="12" spans="2:10" s="6" customFormat="1" ht="33.75" customHeight="1" thickBot="1" x14ac:dyDescent="0.45">
      <c r="B12" s="137"/>
      <c r="C12" s="156" t="s">
        <v>7</v>
      </c>
      <c r="D12" s="157"/>
      <c r="E12" s="158"/>
      <c r="F12" s="159" t="s">
        <v>1</v>
      </c>
      <c r="G12" s="160"/>
      <c r="H12" s="161"/>
      <c r="I12" s="161"/>
      <c r="J12" s="162"/>
    </row>
    <row r="13" spans="2:10" ht="25.5" customHeight="1" thickTop="1" thickBot="1" x14ac:dyDescent="0.2">
      <c r="B13" s="163" t="s">
        <v>41</v>
      </c>
      <c r="C13" s="164"/>
      <c r="D13" s="164"/>
      <c r="E13" s="165">
        <f>SUM(E8:E12)</f>
        <v>0</v>
      </c>
      <c r="F13" s="166" t="s">
        <v>1</v>
      </c>
      <c r="G13" s="167" t="s">
        <v>49</v>
      </c>
      <c r="H13" s="168"/>
      <c r="I13" s="168"/>
      <c r="J13" s="169"/>
    </row>
    <row r="14" spans="2:10" ht="18.75" customHeight="1" thickTop="1" x14ac:dyDescent="0.15">
      <c r="B14" s="137" t="s">
        <v>17</v>
      </c>
      <c r="C14" s="170" t="s">
        <v>8</v>
      </c>
      <c r="D14" s="170"/>
      <c r="E14" s="170" t="s">
        <v>23</v>
      </c>
      <c r="F14" s="170"/>
      <c r="G14" s="170" t="s">
        <v>61</v>
      </c>
      <c r="H14" s="170"/>
      <c r="I14" s="170"/>
      <c r="J14" s="171"/>
    </row>
    <row r="15" spans="2:10" ht="33.75" customHeight="1" x14ac:dyDescent="0.15">
      <c r="B15" s="137"/>
      <c r="C15" s="172" t="s">
        <v>9</v>
      </c>
      <c r="D15" s="172"/>
      <c r="E15" s="145"/>
      <c r="F15" s="146" t="s">
        <v>1</v>
      </c>
      <c r="G15" s="173"/>
      <c r="H15" s="173"/>
      <c r="I15" s="173"/>
      <c r="J15" s="174"/>
    </row>
    <row r="16" spans="2:10" ht="33.75" customHeight="1" x14ac:dyDescent="0.15">
      <c r="B16" s="137"/>
      <c r="C16" s="175" t="s">
        <v>10</v>
      </c>
      <c r="D16" s="175"/>
      <c r="E16" s="151"/>
      <c r="F16" s="152" t="s">
        <v>1</v>
      </c>
      <c r="G16" s="176"/>
      <c r="H16" s="176"/>
      <c r="I16" s="176"/>
      <c r="J16" s="177"/>
    </row>
    <row r="17" spans="2:10" ht="33.75" customHeight="1" x14ac:dyDescent="0.15">
      <c r="B17" s="137"/>
      <c r="C17" s="175" t="s">
        <v>11</v>
      </c>
      <c r="D17" s="175"/>
      <c r="E17" s="151"/>
      <c r="F17" s="152" t="s">
        <v>1</v>
      </c>
      <c r="G17" s="176"/>
      <c r="H17" s="176"/>
      <c r="I17" s="176"/>
      <c r="J17" s="177"/>
    </row>
    <row r="18" spans="2:10" ht="33.75" customHeight="1" x14ac:dyDescent="0.15">
      <c r="B18" s="137"/>
      <c r="C18" s="175" t="s">
        <v>12</v>
      </c>
      <c r="D18" s="175"/>
      <c r="E18" s="151"/>
      <c r="F18" s="152" t="s">
        <v>1</v>
      </c>
      <c r="G18" s="176"/>
      <c r="H18" s="176"/>
      <c r="I18" s="176"/>
      <c r="J18" s="177"/>
    </row>
    <row r="19" spans="2:10" ht="33.75" customHeight="1" x14ac:dyDescent="0.15">
      <c r="B19" s="137"/>
      <c r="C19" s="175" t="s">
        <v>27</v>
      </c>
      <c r="D19" s="175"/>
      <c r="E19" s="151"/>
      <c r="F19" s="152" t="s">
        <v>1</v>
      </c>
      <c r="G19" s="176"/>
      <c r="H19" s="176"/>
      <c r="I19" s="176"/>
      <c r="J19" s="177"/>
    </row>
    <row r="20" spans="2:10" ht="33.75" customHeight="1" x14ac:dyDescent="0.15">
      <c r="B20" s="137"/>
      <c r="C20" s="175" t="s">
        <v>62</v>
      </c>
      <c r="D20" s="175"/>
      <c r="E20" s="151"/>
      <c r="F20" s="152" t="s">
        <v>1</v>
      </c>
      <c r="G20" s="176"/>
      <c r="H20" s="176"/>
      <c r="I20" s="176"/>
      <c r="J20" s="177"/>
    </row>
    <row r="21" spans="2:10" ht="33.75" customHeight="1" x14ac:dyDescent="0.15">
      <c r="B21" s="137"/>
      <c r="C21" s="175" t="s">
        <v>13</v>
      </c>
      <c r="D21" s="175"/>
      <c r="E21" s="151"/>
      <c r="F21" s="152" t="s">
        <v>1</v>
      </c>
      <c r="G21" s="176"/>
      <c r="H21" s="176"/>
      <c r="I21" s="176"/>
      <c r="J21" s="177"/>
    </row>
    <row r="22" spans="2:10" ht="33.75" customHeight="1" x14ac:dyDescent="0.15">
      <c r="B22" s="137"/>
      <c r="C22" s="175" t="s">
        <v>14</v>
      </c>
      <c r="D22" s="175"/>
      <c r="E22" s="151"/>
      <c r="F22" s="152" t="s">
        <v>1</v>
      </c>
      <c r="G22" s="176"/>
      <c r="H22" s="176"/>
      <c r="I22" s="176"/>
      <c r="J22" s="177"/>
    </row>
    <row r="23" spans="2:10" ht="33.75" customHeight="1" x14ac:dyDescent="0.15">
      <c r="B23" s="137"/>
      <c r="C23" s="175" t="s">
        <v>63</v>
      </c>
      <c r="D23" s="175"/>
      <c r="E23" s="151"/>
      <c r="F23" s="152" t="s">
        <v>1</v>
      </c>
      <c r="G23" s="176"/>
      <c r="H23" s="176"/>
      <c r="I23" s="176"/>
      <c r="J23" s="177"/>
    </row>
    <row r="24" spans="2:10" ht="33.75" customHeight="1" x14ac:dyDescent="0.15">
      <c r="B24" s="137"/>
      <c r="C24" s="175" t="s">
        <v>15</v>
      </c>
      <c r="D24" s="175"/>
      <c r="E24" s="151"/>
      <c r="F24" s="152" t="s">
        <v>1</v>
      </c>
      <c r="G24" s="176"/>
      <c r="H24" s="176"/>
      <c r="I24" s="176"/>
      <c r="J24" s="177"/>
    </row>
    <row r="25" spans="2:10" ht="33.75" customHeight="1" x14ac:dyDescent="0.15">
      <c r="B25" s="178"/>
      <c r="C25" s="179" t="s">
        <v>16</v>
      </c>
      <c r="D25" s="179"/>
      <c r="E25" s="180"/>
      <c r="F25" s="181" t="s">
        <v>1</v>
      </c>
      <c r="G25" s="182"/>
      <c r="H25" s="182"/>
      <c r="I25" s="182"/>
      <c r="J25" s="183"/>
    </row>
    <row r="26" spans="2:10" ht="30" customHeight="1" x14ac:dyDescent="0.15">
      <c r="B26" s="184" t="s">
        <v>55</v>
      </c>
      <c r="C26" s="185"/>
      <c r="D26" s="186"/>
      <c r="E26" s="187">
        <f>SUM(E15:E25)</f>
        <v>0</v>
      </c>
      <c r="F26" s="188" t="s">
        <v>1</v>
      </c>
      <c r="G26" s="189" t="s">
        <v>64</v>
      </c>
      <c r="H26" s="190"/>
      <c r="I26" s="191">
        <f>IF(ROUNDDOWN(E26/3,-3)&gt;=1000000,1000000,E26/3)</f>
        <v>0</v>
      </c>
      <c r="J26" s="192" t="s">
        <v>1</v>
      </c>
    </row>
    <row r="27" spans="2:10" ht="30" customHeight="1" thickBot="1" x14ac:dyDescent="0.2">
      <c r="B27" s="193"/>
      <c r="C27" s="194"/>
      <c r="D27" s="195"/>
      <c r="E27" s="196"/>
      <c r="F27" s="197"/>
      <c r="G27" s="198" t="s">
        <v>51</v>
      </c>
      <c r="H27" s="199"/>
      <c r="I27" s="200">
        <f>IF(ROUNDDOWN(I26,-3)&gt;=1000000,0,+I26-ROUNDDOWN(I26,-3))</f>
        <v>0</v>
      </c>
      <c r="J27" s="201" t="s">
        <v>1</v>
      </c>
    </row>
    <row r="28" spans="2:10" ht="30" customHeight="1" thickTop="1" thickBot="1" x14ac:dyDescent="0.2">
      <c r="B28" s="193"/>
      <c r="C28" s="194"/>
      <c r="D28" s="195"/>
      <c r="E28" s="196"/>
      <c r="F28" s="197"/>
      <c r="G28" s="202" t="s">
        <v>53</v>
      </c>
      <c r="H28" s="203"/>
      <c r="I28" s="165">
        <f>I26-I27</f>
        <v>0</v>
      </c>
      <c r="J28" s="204" t="s">
        <v>52</v>
      </c>
    </row>
    <row r="29" spans="2:10" ht="13.5" customHeight="1" thickTop="1" x14ac:dyDescent="0.15">
      <c r="B29" s="184" t="s">
        <v>57</v>
      </c>
      <c r="C29" s="205" t="s">
        <v>18</v>
      </c>
      <c r="D29" s="206"/>
      <c r="E29" s="207"/>
      <c r="F29" s="208" t="s">
        <v>1</v>
      </c>
      <c r="G29" s="209" t="s">
        <v>24</v>
      </c>
      <c r="H29" s="210"/>
      <c r="I29" s="210"/>
      <c r="J29" s="211"/>
    </row>
    <row r="30" spans="2:10" ht="42" customHeight="1" thickBot="1" x14ac:dyDescent="0.2">
      <c r="B30" s="212"/>
      <c r="C30" s="213"/>
      <c r="D30" s="214"/>
      <c r="E30" s="215"/>
      <c r="F30" s="216"/>
      <c r="G30" s="217"/>
      <c r="H30" s="217"/>
      <c r="I30" s="217"/>
      <c r="J30" s="218"/>
    </row>
    <row r="31" spans="2:10" ht="22.5" customHeight="1" thickBot="1" x14ac:dyDescent="0.2">
      <c r="B31" s="219" t="s">
        <v>44</v>
      </c>
      <c r="C31" s="220" t="s">
        <v>45</v>
      </c>
      <c r="D31" s="220"/>
      <c r="E31" s="221">
        <f>E26+E29</f>
        <v>0</v>
      </c>
      <c r="F31" s="222" t="s">
        <v>1</v>
      </c>
      <c r="G31" s="223" t="s">
        <v>25</v>
      </c>
      <c r="H31" s="223"/>
      <c r="I31" s="223"/>
      <c r="J31" s="224"/>
    </row>
  </sheetData>
  <mergeCells count="62">
    <mergeCell ref="B5:C5"/>
    <mergeCell ref="E5:F5"/>
    <mergeCell ref="H5:I5"/>
    <mergeCell ref="B2:J2"/>
    <mergeCell ref="B3:J3"/>
    <mergeCell ref="B4:D4"/>
    <mergeCell ref="E4:G4"/>
    <mergeCell ref="H4:J4"/>
    <mergeCell ref="B6:J6"/>
    <mergeCell ref="B7:B12"/>
    <mergeCell ref="C7:D7"/>
    <mergeCell ref="E7:F7"/>
    <mergeCell ref="G7:J7"/>
    <mergeCell ref="C8:D8"/>
    <mergeCell ref="G8:J8"/>
    <mergeCell ref="D9:D12"/>
    <mergeCell ref="G9:J9"/>
    <mergeCell ref="G10:J10"/>
    <mergeCell ref="G11:J11"/>
    <mergeCell ref="G12:J12"/>
    <mergeCell ref="B13:D13"/>
    <mergeCell ref="G13:J13"/>
    <mergeCell ref="B14:B25"/>
    <mergeCell ref="C14:D14"/>
    <mergeCell ref="E14:F14"/>
    <mergeCell ref="G14:J14"/>
    <mergeCell ref="C15:D15"/>
    <mergeCell ref="G15:J15"/>
    <mergeCell ref="C16:D16"/>
    <mergeCell ref="G16:J16"/>
    <mergeCell ref="C17:D17"/>
    <mergeCell ref="G17:J17"/>
    <mergeCell ref="C18:D18"/>
    <mergeCell ref="G18:J18"/>
    <mergeCell ref="C19:D19"/>
    <mergeCell ref="G19:J19"/>
    <mergeCell ref="C20:D20"/>
    <mergeCell ref="G20:J20"/>
    <mergeCell ref="C21:D21"/>
    <mergeCell ref="G21:J21"/>
    <mergeCell ref="C22:D22"/>
    <mergeCell ref="G22:J22"/>
    <mergeCell ref="C23:D23"/>
    <mergeCell ref="G23:J23"/>
    <mergeCell ref="C24:D24"/>
    <mergeCell ref="G24:J24"/>
    <mergeCell ref="C25:D25"/>
    <mergeCell ref="G25:J25"/>
    <mergeCell ref="B26:D28"/>
    <mergeCell ref="E26:E28"/>
    <mergeCell ref="F26:F28"/>
    <mergeCell ref="G26:H26"/>
    <mergeCell ref="G27:H27"/>
    <mergeCell ref="G28:H28"/>
    <mergeCell ref="C31:D31"/>
    <mergeCell ref="G31:J31"/>
    <mergeCell ref="B29:B30"/>
    <mergeCell ref="C29:D30"/>
    <mergeCell ref="E29:E30"/>
    <mergeCell ref="F29:F30"/>
    <mergeCell ref="G29:J29"/>
    <mergeCell ref="G30:J30"/>
  </mergeCells>
  <phoneticPr fontId="1"/>
  <pageMargins left="0.70866141732283472" right="0.31496062992125984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1"/>
  <sheetViews>
    <sheetView view="pageBreakPreview" topLeftCell="A4" zoomScale="85" zoomScaleNormal="100" zoomScaleSheetLayoutView="85" workbookViewId="0">
      <selection activeCell="A14" sqref="A14"/>
    </sheetView>
  </sheetViews>
  <sheetFormatPr defaultRowHeight="13.5" x14ac:dyDescent="0.15"/>
  <cols>
    <col min="1" max="1" width="2.75" style="1" customWidth="1"/>
    <col min="2" max="2" width="3.875" style="1" customWidth="1"/>
    <col min="3" max="3" width="26.625" style="1" customWidth="1"/>
    <col min="4" max="4" width="4" style="1" customWidth="1"/>
    <col min="5" max="5" width="14.5" style="1" customWidth="1"/>
    <col min="6" max="6" width="3.375" style="1" customWidth="1"/>
    <col min="7" max="7" width="6.875" style="1" customWidth="1"/>
    <col min="8" max="8" width="20.75" style="1" customWidth="1"/>
    <col min="9" max="9" width="9.875" style="1" bestFit="1" customWidth="1"/>
    <col min="10" max="10" width="4" style="1" customWidth="1"/>
    <col min="11" max="11" width="9" style="1"/>
    <col min="12" max="12" width="9.875" style="1" bestFit="1" customWidth="1"/>
    <col min="13" max="16384" width="9" style="1"/>
  </cols>
  <sheetData>
    <row r="1" spans="2:10" x14ac:dyDescent="0.15">
      <c r="J1" s="2" t="s">
        <v>47</v>
      </c>
    </row>
    <row r="2" spans="2:10" ht="18.75" customHeight="1" x14ac:dyDescent="0.15">
      <c r="B2" s="108" t="s">
        <v>22</v>
      </c>
      <c r="C2" s="108"/>
      <c r="D2" s="108"/>
      <c r="E2" s="108"/>
      <c r="F2" s="108"/>
      <c r="G2" s="108"/>
      <c r="H2" s="108"/>
      <c r="I2" s="108"/>
      <c r="J2" s="108"/>
    </row>
    <row r="3" spans="2:10" ht="14.25" thickBot="1" x14ac:dyDescent="0.2">
      <c r="B3" s="109" t="s">
        <v>40</v>
      </c>
      <c r="C3" s="109"/>
      <c r="D3" s="109"/>
      <c r="E3" s="109"/>
      <c r="F3" s="109"/>
      <c r="G3" s="109"/>
      <c r="H3" s="109"/>
      <c r="I3" s="109"/>
      <c r="J3" s="109"/>
    </row>
    <row r="4" spans="2:10" ht="35.25" customHeight="1" x14ac:dyDescent="0.15">
      <c r="B4" s="110" t="s">
        <v>19</v>
      </c>
      <c r="C4" s="111"/>
      <c r="D4" s="112"/>
      <c r="E4" s="113" t="s">
        <v>56</v>
      </c>
      <c r="F4" s="111"/>
      <c r="G4" s="112"/>
      <c r="H4" s="113" t="s">
        <v>46</v>
      </c>
      <c r="I4" s="111"/>
      <c r="J4" s="114"/>
    </row>
    <row r="5" spans="2:10" s="5" customFormat="1" ht="28.5" customHeight="1" x14ac:dyDescent="0.15">
      <c r="B5" s="105">
        <f>E26</f>
        <v>1540500</v>
      </c>
      <c r="C5" s="106"/>
      <c r="D5" s="3" t="s">
        <v>1</v>
      </c>
      <c r="E5" s="107">
        <f>I28</f>
        <v>770000</v>
      </c>
      <c r="F5" s="106"/>
      <c r="G5" s="3" t="s">
        <v>1</v>
      </c>
      <c r="H5" s="107">
        <f>E31</f>
        <v>1845500</v>
      </c>
      <c r="I5" s="106"/>
      <c r="J5" s="4" t="s">
        <v>1</v>
      </c>
    </row>
    <row r="6" spans="2:10" ht="18.75" customHeight="1" x14ac:dyDescent="0.15">
      <c r="B6" s="81" t="s">
        <v>59</v>
      </c>
      <c r="C6" s="82"/>
      <c r="D6" s="82"/>
      <c r="E6" s="82"/>
      <c r="F6" s="82"/>
      <c r="G6" s="82"/>
      <c r="H6" s="82"/>
      <c r="I6" s="82"/>
      <c r="J6" s="83"/>
    </row>
    <row r="7" spans="2:10" ht="18.75" customHeight="1" x14ac:dyDescent="0.15">
      <c r="B7" s="84" t="s">
        <v>0</v>
      </c>
      <c r="C7" s="85" t="s">
        <v>2</v>
      </c>
      <c r="D7" s="86"/>
      <c r="E7" s="85" t="s">
        <v>23</v>
      </c>
      <c r="F7" s="86"/>
      <c r="G7" s="87" t="s">
        <v>42</v>
      </c>
      <c r="H7" s="87"/>
      <c r="I7" s="87"/>
      <c r="J7" s="88"/>
    </row>
    <row r="8" spans="2:10" s="6" customFormat="1" ht="33.75" customHeight="1" x14ac:dyDescent="0.4">
      <c r="B8" s="74"/>
      <c r="C8" s="89" t="s">
        <v>3</v>
      </c>
      <c r="D8" s="89"/>
      <c r="E8" s="24">
        <f>I28</f>
        <v>770000</v>
      </c>
      <c r="F8" s="20" t="s">
        <v>1</v>
      </c>
      <c r="G8" s="90"/>
      <c r="H8" s="91"/>
      <c r="I8" s="91"/>
      <c r="J8" s="92"/>
    </row>
    <row r="9" spans="2:10" s="6" customFormat="1" ht="33.75" customHeight="1" x14ac:dyDescent="0.4">
      <c r="B9" s="74"/>
      <c r="C9" s="21" t="s">
        <v>4</v>
      </c>
      <c r="D9" s="93" t="s">
        <v>50</v>
      </c>
      <c r="E9" s="16">
        <v>50000</v>
      </c>
      <c r="F9" s="12" t="s">
        <v>1</v>
      </c>
      <c r="G9" s="96" t="s">
        <v>43</v>
      </c>
      <c r="H9" s="97"/>
      <c r="I9" s="97"/>
      <c r="J9" s="98"/>
    </row>
    <row r="10" spans="2:10" s="6" customFormat="1" ht="33.75" customHeight="1" x14ac:dyDescent="0.4">
      <c r="B10" s="74"/>
      <c r="C10" s="21" t="s">
        <v>5</v>
      </c>
      <c r="D10" s="94"/>
      <c r="E10" s="17">
        <v>870000</v>
      </c>
      <c r="F10" s="13" t="s">
        <v>1</v>
      </c>
      <c r="G10" s="99" t="s">
        <v>58</v>
      </c>
      <c r="H10" s="100"/>
      <c r="I10" s="100"/>
      <c r="J10" s="101"/>
    </row>
    <row r="11" spans="2:10" s="6" customFormat="1" ht="33.75" customHeight="1" x14ac:dyDescent="0.4">
      <c r="B11" s="74"/>
      <c r="C11" s="21" t="s">
        <v>6</v>
      </c>
      <c r="D11" s="94"/>
      <c r="E11" s="17">
        <v>50000</v>
      </c>
      <c r="F11" s="13" t="s">
        <v>1</v>
      </c>
      <c r="G11" s="99" t="s">
        <v>39</v>
      </c>
      <c r="H11" s="100"/>
      <c r="I11" s="100"/>
      <c r="J11" s="101"/>
    </row>
    <row r="12" spans="2:10" s="6" customFormat="1" ht="33.75" customHeight="1" thickBot="1" x14ac:dyDescent="0.45">
      <c r="B12" s="74"/>
      <c r="C12" s="22" t="s">
        <v>7</v>
      </c>
      <c r="D12" s="95"/>
      <c r="E12" s="18">
        <v>105500</v>
      </c>
      <c r="F12" s="14" t="s">
        <v>1</v>
      </c>
      <c r="G12" s="102" t="s">
        <v>26</v>
      </c>
      <c r="H12" s="103"/>
      <c r="I12" s="103"/>
      <c r="J12" s="104"/>
    </row>
    <row r="13" spans="2:10" ht="25.5" customHeight="1" thickTop="1" thickBot="1" x14ac:dyDescent="0.2">
      <c r="B13" s="69" t="s">
        <v>41</v>
      </c>
      <c r="C13" s="70"/>
      <c r="D13" s="70"/>
      <c r="E13" s="7">
        <f>SUM(E8:E12)</f>
        <v>1845500</v>
      </c>
      <c r="F13" s="28" t="s">
        <v>1</v>
      </c>
      <c r="G13" s="71" t="s">
        <v>49</v>
      </c>
      <c r="H13" s="72"/>
      <c r="I13" s="72"/>
      <c r="J13" s="73"/>
    </row>
    <row r="14" spans="2:10" ht="18.75" customHeight="1" thickTop="1" x14ac:dyDescent="0.15">
      <c r="B14" s="74" t="s">
        <v>17</v>
      </c>
      <c r="C14" s="76" t="s">
        <v>8</v>
      </c>
      <c r="D14" s="76"/>
      <c r="E14" s="76" t="s">
        <v>23</v>
      </c>
      <c r="F14" s="76"/>
      <c r="G14" s="76" t="s">
        <v>42</v>
      </c>
      <c r="H14" s="76"/>
      <c r="I14" s="76"/>
      <c r="J14" s="77"/>
    </row>
    <row r="15" spans="2:10" ht="33.75" customHeight="1" x14ac:dyDescent="0.15">
      <c r="B15" s="74"/>
      <c r="C15" s="78" t="s">
        <v>9</v>
      </c>
      <c r="D15" s="78"/>
      <c r="E15" s="16">
        <v>30000</v>
      </c>
      <c r="F15" s="12" t="s">
        <v>1</v>
      </c>
      <c r="G15" s="79" t="s">
        <v>33</v>
      </c>
      <c r="H15" s="79"/>
      <c r="I15" s="79"/>
      <c r="J15" s="80"/>
    </row>
    <row r="16" spans="2:10" ht="33.75" customHeight="1" x14ac:dyDescent="0.15">
      <c r="B16" s="74"/>
      <c r="C16" s="63" t="s">
        <v>10</v>
      </c>
      <c r="D16" s="63"/>
      <c r="E16" s="17">
        <v>100000</v>
      </c>
      <c r="F16" s="13" t="s">
        <v>1</v>
      </c>
      <c r="G16" s="64" t="s">
        <v>32</v>
      </c>
      <c r="H16" s="64"/>
      <c r="I16" s="64"/>
      <c r="J16" s="65"/>
    </row>
    <row r="17" spans="2:10" ht="33.75" customHeight="1" x14ac:dyDescent="0.15">
      <c r="B17" s="74"/>
      <c r="C17" s="63" t="s">
        <v>11</v>
      </c>
      <c r="D17" s="63"/>
      <c r="E17" s="17">
        <v>5000</v>
      </c>
      <c r="F17" s="13" t="s">
        <v>1</v>
      </c>
      <c r="G17" s="64" t="s">
        <v>34</v>
      </c>
      <c r="H17" s="64"/>
      <c r="I17" s="64"/>
      <c r="J17" s="65"/>
    </row>
    <row r="18" spans="2:10" ht="33.75" customHeight="1" x14ac:dyDescent="0.15">
      <c r="B18" s="74"/>
      <c r="C18" s="63" t="s">
        <v>12</v>
      </c>
      <c r="D18" s="63"/>
      <c r="E18" s="17">
        <v>100000</v>
      </c>
      <c r="F18" s="13" t="s">
        <v>1</v>
      </c>
      <c r="G18" s="64" t="s">
        <v>35</v>
      </c>
      <c r="H18" s="64"/>
      <c r="I18" s="64"/>
      <c r="J18" s="65"/>
    </row>
    <row r="19" spans="2:10" ht="33.75" customHeight="1" x14ac:dyDescent="0.15">
      <c r="B19" s="74"/>
      <c r="C19" s="63" t="s">
        <v>27</v>
      </c>
      <c r="D19" s="63"/>
      <c r="E19" s="17">
        <v>500000</v>
      </c>
      <c r="F19" s="13" t="s">
        <v>1</v>
      </c>
      <c r="G19" s="64" t="s">
        <v>28</v>
      </c>
      <c r="H19" s="64"/>
      <c r="I19" s="64"/>
      <c r="J19" s="65"/>
    </row>
    <row r="20" spans="2:10" ht="33.75" customHeight="1" x14ac:dyDescent="0.15">
      <c r="B20" s="74"/>
      <c r="C20" s="63" t="s">
        <v>20</v>
      </c>
      <c r="D20" s="63"/>
      <c r="E20" s="17">
        <v>300000</v>
      </c>
      <c r="F20" s="13" t="s">
        <v>1</v>
      </c>
      <c r="G20" s="64" t="s">
        <v>31</v>
      </c>
      <c r="H20" s="64"/>
      <c r="I20" s="64"/>
      <c r="J20" s="65"/>
    </row>
    <row r="21" spans="2:10" ht="33.75" customHeight="1" x14ac:dyDescent="0.15">
      <c r="B21" s="74"/>
      <c r="C21" s="63" t="s">
        <v>13</v>
      </c>
      <c r="D21" s="63"/>
      <c r="E21" s="17">
        <v>400000</v>
      </c>
      <c r="F21" s="13" t="s">
        <v>1</v>
      </c>
      <c r="G21" s="64" t="s">
        <v>37</v>
      </c>
      <c r="H21" s="64"/>
      <c r="I21" s="64"/>
      <c r="J21" s="65"/>
    </row>
    <row r="22" spans="2:10" ht="33.75" customHeight="1" x14ac:dyDescent="0.15">
      <c r="B22" s="74"/>
      <c r="C22" s="63" t="s">
        <v>14</v>
      </c>
      <c r="D22" s="63"/>
      <c r="E22" s="17">
        <v>30000</v>
      </c>
      <c r="F22" s="13" t="s">
        <v>1</v>
      </c>
      <c r="G22" s="64" t="s">
        <v>36</v>
      </c>
      <c r="H22" s="64"/>
      <c r="I22" s="64"/>
      <c r="J22" s="65"/>
    </row>
    <row r="23" spans="2:10" ht="33.75" customHeight="1" x14ac:dyDescent="0.15">
      <c r="B23" s="74"/>
      <c r="C23" s="63" t="s">
        <v>21</v>
      </c>
      <c r="D23" s="63"/>
      <c r="E23" s="17">
        <v>20000</v>
      </c>
      <c r="F23" s="13" t="s">
        <v>1</v>
      </c>
      <c r="G23" s="64" t="s">
        <v>38</v>
      </c>
      <c r="H23" s="64"/>
      <c r="I23" s="64"/>
      <c r="J23" s="65"/>
    </row>
    <row r="24" spans="2:10" ht="33.75" customHeight="1" x14ac:dyDescent="0.15">
      <c r="B24" s="74"/>
      <c r="C24" s="63" t="s">
        <v>15</v>
      </c>
      <c r="D24" s="63"/>
      <c r="E24" s="17">
        <v>50000</v>
      </c>
      <c r="F24" s="13" t="s">
        <v>1</v>
      </c>
      <c r="G24" s="64" t="s">
        <v>30</v>
      </c>
      <c r="H24" s="64"/>
      <c r="I24" s="64"/>
      <c r="J24" s="65"/>
    </row>
    <row r="25" spans="2:10" ht="33.75" customHeight="1" x14ac:dyDescent="0.15">
      <c r="B25" s="75"/>
      <c r="C25" s="66" t="s">
        <v>16</v>
      </c>
      <c r="D25" s="66"/>
      <c r="E25" s="19">
        <v>5500</v>
      </c>
      <c r="F25" s="15" t="s">
        <v>1</v>
      </c>
      <c r="G25" s="67" t="s">
        <v>29</v>
      </c>
      <c r="H25" s="67"/>
      <c r="I25" s="67"/>
      <c r="J25" s="68"/>
    </row>
    <row r="26" spans="2:10" ht="30" customHeight="1" x14ac:dyDescent="0.15">
      <c r="B26" s="33" t="s">
        <v>55</v>
      </c>
      <c r="C26" s="48"/>
      <c r="D26" s="49"/>
      <c r="E26" s="53">
        <f>SUM(E15:E25)</f>
        <v>1540500</v>
      </c>
      <c r="F26" s="55" t="s">
        <v>1</v>
      </c>
      <c r="G26" s="57" t="s">
        <v>54</v>
      </c>
      <c r="H26" s="58"/>
      <c r="I26" s="23">
        <f>IF(ROUNDDOWN(E26/2,-3)&gt;=1500000,1500000,E26/2)</f>
        <v>770250</v>
      </c>
      <c r="J26" s="26" t="s">
        <v>1</v>
      </c>
    </row>
    <row r="27" spans="2:10" ht="30" customHeight="1" thickBot="1" x14ac:dyDescent="0.2">
      <c r="B27" s="50"/>
      <c r="C27" s="51"/>
      <c r="D27" s="52"/>
      <c r="E27" s="54"/>
      <c r="F27" s="56"/>
      <c r="G27" s="59" t="s">
        <v>51</v>
      </c>
      <c r="H27" s="60"/>
      <c r="I27" s="25">
        <f>IF(ROUNDDOWN(I26,-3)&gt;=1500000,0,+I26-ROUNDDOWN(I26,-3))</f>
        <v>250</v>
      </c>
      <c r="J27" s="27" t="s">
        <v>1</v>
      </c>
    </row>
    <row r="28" spans="2:10" ht="30" customHeight="1" thickTop="1" thickBot="1" x14ac:dyDescent="0.2">
      <c r="B28" s="50"/>
      <c r="C28" s="51"/>
      <c r="D28" s="52"/>
      <c r="E28" s="54"/>
      <c r="F28" s="56"/>
      <c r="G28" s="61" t="s">
        <v>53</v>
      </c>
      <c r="H28" s="62"/>
      <c r="I28" s="7">
        <f>I26-I27</f>
        <v>770000</v>
      </c>
      <c r="J28" s="8" t="s">
        <v>52</v>
      </c>
    </row>
    <row r="29" spans="2:10" ht="13.5" customHeight="1" thickTop="1" x14ac:dyDescent="0.15">
      <c r="B29" s="33" t="s">
        <v>57</v>
      </c>
      <c r="C29" s="35" t="s">
        <v>18</v>
      </c>
      <c r="D29" s="36"/>
      <c r="E29" s="39">
        <v>305000</v>
      </c>
      <c r="F29" s="41" t="s">
        <v>1</v>
      </c>
      <c r="G29" s="43" t="s">
        <v>24</v>
      </c>
      <c r="H29" s="44"/>
      <c r="I29" s="44"/>
      <c r="J29" s="45"/>
    </row>
    <row r="30" spans="2:10" ht="42" customHeight="1" thickBot="1" x14ac:dyDescent="0.2">
      <c r="B30" s="34"/>
      <c r="C30" s="37"/>
      <c r="D30" s="38"/>
      <c r="E30" s="40"/>
      <c r="F30" s="42"/>
      <c r="G30" s="46" t="s">
        <v>48</v>
      </c>
      <c r="H30" s="46"/>
      <c r="I30" s="46"/>
      <c r="J30" s="47"/>
    </row>
    <row r="31" spans="2:10" ht="22.5" customHeight="1" thickBot="1" x14ac:dyDescent="0.2">
      <c r="B31" s="9" t="s">
        <v>44</v>
      </c>
      <c r="C31" s="30" t="s">
        <v>45</v>
      </c>
      <c r="D31" s="30"/>
      <c r="E31" s="10">
        <f>E26+E29</f>
        <v>1845500</v>
      </c>
      <c r="F31" s="11" t="s">
        <v>1</v>
      </c>
      <c r="G31" s="31" t="s">
        <v>25</v>
      </c>
      <c r="H31" s="31"/>
      <c r="I31" s="31"/>
      <c r="J31" s="32"/>
    </row>
  </sheetData>
  <mergeCells count="62">
    <mergeCell ref="C31:D31"/>
    <mergeCell ref="G31:J31"/>
    <mergeCell ref="B29:B30"/>
    <mergeCell ref="C29:D30"/>
    <mergeCell ref="E29:E30"/>
    <mergeCell ref="F29:F30"/>
    <mergeCell ref="G29:J29"/>
    <mergeCell ref="G30:J30"/>
    <mergeCell ref="C24:D24"/>
    <mergeCell ref="G24:J24"/>
    <mergeCell ref="C25:D25"/>
    <mergeCell ref="G25:J25"/>
    <mergeCell ref="B26:D28"/>
    <mergeCell ref="E26:E28"/>
    <mergeCell ref="F26:F28"/>
    <mergeCell ref="G26:H26"/>
    <mergeCell ref="G27:H27"/>
    <mergeCell ref="B14:B25"/>
    <mergeCell ref="C14:D14"/>
    <mergeCell ref="E14:F14"/>
    <mergeCell ref="G14:J14"/>
    <mergeCell ref="C15:D15"/>
    <mergeCell ref="G15:J15"/>
    <mergeCell ref="C21:D21"/>
    <mergeCell ref="G21:J21"/>
    <mergeCell ref="C22:D22"/>
    <mergeCell ref="G22:J22"/>
    <mergeCell ref="C23:D23"/>
    <mergeCell ref="G23:J23"/>
    <mergeCell ref="C18:D18"/>
    <mergeCell ref="G18:J18"/>
    <mergeCell ref="C19:D19"/>
    <mergeCell ref="G19:J19"/>
    <mergeCell ref="C20:D20"/>
    <mergeCell ref="G20:J20"/>
    <mergeCell ref="C16:D16"/>
    <mergeCell ref="G16:J16"/>
    <mergeCell ref="C17:D17"/>
    <mergeCell ref="G17:J17"/>
    <mergeCell ref="B13:D13"/>
    <mergeCell ref="G13:J13"/>
    <mergeCell ref="B2:J2"/>
    <mergeCell ref="B3:J3"/>
    <mergeCell ref="B4:D4"/>
    <mergeCell ref="E4:G4"/>
    <mergeCell ref="H4:J4"/>
    <mergeCell ref="G28:H28"/>
    <mergeCell ref="G10:J10"/>
    <mergeCell ref="G11:J11"/>
    <mergeCell ref="G12:J12"/>
    <mergeCell ref="B5:C5"/>
    <mergeCell ref="E5:F5"/>
    <mergeCell ref="H5:I5"/>
    <mergeCell ref="B6:J6"/>
    <mergeCell ref="B7:B12"/>
    <mergeCell ref="C7:D7"/>
    <mergeCell ref="E7:F7"/>
    <mergeCell ref="G7:J7"/>
    <mergeCell ref="C8:D8"/>
    <mergeCell ref="G8:J8"/>
    <mergeCell ref="G9:J9"/>
    <mergeCell ref="D9:D12"/>
  </mergeCells>
  <phoneticPr fontId="1"/>
  <pageMargins left="0.70866141732283472" right="0.31496062992125984" top="0.35433070866141736" bottom="0.35433070866141736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 記載例</vt:lpstr>
      <vt:lpstr>' 記載例'!Print_Area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2024-04-12T00:36:37Z</dcterms:modified>
</cp:coreProperties>
</file>